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5º andar" sheetId="1" r:id="rId1"/>
  </sheets>
  <definedNames>
    <definedName name="_xlnm.Print_Area" localSheetId="0">'5º andar'!$A$1:$H$398</definedName>
    <definedName name="_xlnm.Print_Titles" localSheetId="0">'5º andar'!$7:$8</definedName>
  </definedNames>
  <calcPr fullCalcOnLoad="1" fullPrecision="0"/>
</workbook>
</file>

<file path=xl/sharedStrings.xml><?xml version="1.0" encoding="utf-8"?>
<sst xmlns="http://schemas.openxmlformats.org/spreadsheetml/2006/main" count="1106" uniqueCount="609">
  <si>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</si>
  <si>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</si>
  <si>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</si>
  <si>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</si>
  <si>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</si>
  <si>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</si>
  <si>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</si>
  <si>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</si>
  <si>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>1.0</t>
  </si>
  <si>
    <t>I</t>
  </si>
  <si>
    <t>SERVIÇOS PRELIMINARES</t>
  </si>
  <si>
    <t>1.1</t>
  </si>
  <si>
    <t>1.2</t>
  </si>
  <si>
    <t>m²</t>
  </si>
  <si>
    <t>x,xx</t>
  </si>
  <si>
    <t>m</t>
  </si>
  <si>
    <t>vb</t>
  </si>
  <si>
    <t>2.1</t>
  </si>
  <si>
    <t>8.2</t>
  </si>
  <si>
    <t>DIVERSOS</t>
  </si>
  <si>
    <t xml:space="preserve"> </t>
  </si>
  <si>
    <t>PLANILHA DE ORÇAMENTOS - COMPRA DE MATERIAIS E/OU SERVIÇOS</t>
  </si>
  <si>
    <r>
      <t xml:space="preserve">5. CONDIÇÕES DE PAGAMENTO: </t>
    </r>
    <r>
      <rPr>
        <sz val="8"/>
        <rFont val="Calibri"/>
        <family val="2"/>
      </rPr>
      <t>Conforme serviço medido. Após fiscalização e aceite, será efetuado o pagamento à contratada, no 4º dia útil do mês subseqüente à entrega da nota fiscal/fatura correspondente.</t>
    </r>
  </si>
  <si>
    <t>REMOÇÃO de piso cerâmico</t>
  </si>
  <si>
    <t>2.2</t>
  </si>
  <si>
    <t>1. OBJETO: OBRAS CIVIS, INSTALAÇÕES ELÉTRICAS, LÓGICAS E MECÂNICA PARA REFORMA NO 5º ANDAR DO ED. SEDE</t>
  </si>
  <si>
    <r>
      <t>2. ENDEREÇO DE EXECUÇÃO/ENTREGA:</t>
    </r>
    <r>
      <rPr>
        <sz val="8"/>
        <rFont val="Calibri"/>
        <family val="2"/>
      </rPr>
      <t xml:space="preserve"> Rua Caldas Júnior, 108 - 5º andar</t>
    </r>
  </si>
  <si>
    <r>
      <t>3. PRAZO DE EXECUÇÃO/ENTREGA:</t>
    </r>
    <r>
      <rPr>
        <sz val="8"/>
        <rFont val="Calibri"/>
        <family val="2"/>
      </rPr>
      <t xml:space="preserve"> 90 dias </t>
    </r>
  </si>
  <si>
    <t>OBRAS CIVIS, INSTALAÇÕES ELÉTRICAS, LÓGICAS E MECÂNICA PARA REFORMA NO 5º ANDAR DO ED. SEDE</t>
  </si>
  <si>
    <t>OBRAS CIVIS</t>
  </si>
  <si>
    <t>REMOÇÃO de rodapé</t>
  </si>
  <si>
    <t>Persiana de alumínio 16mm para ser instalada no interior da divisória dupla.</t>
  </si>
  <si>
    <t>Impermeabilização da Copa com manta asfáltica e=3 mm</t>
  </si>
  <si>
    <t>Piso vinílico em placa 50cm x 50cm x 4,7mm fixado com cola à base d'água, sobre piso elevado</t>
  </si>
  <si>
    <t>Emassamento e esmalte sintético sobre portas de madeira novas</t>
  </si>
  <si>
    <t>Dispenser para papel toalha</t>
  </si>
  <si>
    <t>Filme com alumínio vaporizado e cobertura resistente a riscos. Rejeita aproximadamente 79% da energia solar, retém cerca de 95% dos raios ultra-violetas e  transmite 18% da luz visível.</t>
  </si>
  <si>
    <t>PISOS, REVESTIMENTOS, SOLEIRAS E RODAPÉS</t>
  </si>
  <si>
    <t>PINTURAS</t>
  </si>
  <si>
    <t>COPA</t>
  </si>
  <si>
    <t>FORROS E SANCAS</t>
  </si>
  <si>
    <t>PROGRAMAÇÃO VISUAL INTERNA</t>
  </si>
  <si>
    <t>Copa</t>
  </si>
  <si>
    <t>Arquivo</t>
  </si>
  <si>
    <t>Sala de reunião 1</t>
  </si>
  <si>
    <t>Sala de reunião 2</t>
  </si>
  <si>
    <t>Superintendente</t>
  </si>
  <si>
    <t>Contratações e Pagadoria</t>
  </si>
  <si>
    <t>Privativo para funcionários</t>
  </si>
  <si>
    <t>INSTALAÇÕES PROVISÓRIAS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</si>
  <si>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</si>
  <si>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</si>
  <si>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</si>
  <si>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</si>
  <si>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</si>
  <si>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</si>
  <si>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</si>
  <si>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</si>
  <si>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</si>
  <si>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REMOÇÃO completa de divisória leve, tipo naval, no acesso (3,00x2,85m), com portas duplas, sem reaproveitamento</t>
  </si>
  <si>
    <t>REMOÇÃO completa de esquadria em alumínio, tipo basculante, 0,70x1,40m, sem aproveitamento</t>
  </si>
  <si>
    <t>REMOÇÃO completa de portas de madeira 0,80x2,10m, sem aproveitamento</t>
  </si>
  <si>
    <t>2.12</t>
  </si>
  <si>
    <t>2.13</t>
  </si>
  <si>
    <t>2.14</t>
  </si>
  <si>
    <t>Rodapé em poliestireno, cor branco, h= 7cm, ref. Santa Luzia - 451, Linha Moderna</t>
  </si>
  <si>
    <t>Painel piso-teto com MDF duplo. Módulo padrão 90mm - com variações de acordo com o leiaute. Completa, com rodapé, ângulos e arremates</t>
  </si>
  <si>
    <t>Balcão em MDF, 80x55cm, revestido com laminado melamínico, com duas portas e prateleira interna, cor branco</t>
  </si>
  <si>
    <t>Armário aéreo em MDF, 80x35cm, revestido com laminado melamínico, com duas portas, cor branco</t>
  </si>
  <si>
    <t>Cadeira com estrutura em tubo de aço cromado e assento/encosto em compensado multilaminado curvado com acabamento laqueado, cor branco. Possui sapatas emborrachadas.</t>
  </si>
  <si>
    <t>Lixeira com tampa basculante, 65L, em polietileno, nas cores verde e marrom (COPA)</t>
  </si>
  <si>
    <t>Porta guarda chuvas em inox, Ø20x43cm</t>
  </si>
  <si>
    <t>un</t>
  </si>
  <si>
    <t>Limpeza permanente da obra (inclui área que será isolada e não fará parte da Unidade de Contratações e Pagadoria)</t>
  </si>
  <si>
    <t>Limpeza final da obra, com limpeza fina  (inclui área que será isolada e não fará parte da Unidade de Contratações e Pagadoria)</t>
  </si>
  <si>
    <t>PLACAS EM ACRÍLICO ADESIVADAS - Placas de acrílico sobrepostas (branca translúcida e azul Pantone 300C), com texto em adesivo vinílico branco,  presas à porta/parede por fita dupla-face, conforme projeto.</t>
  </si>
  <si>
    <t>ALVENARIA E ELEMENTOS DIVISÓRIOS</t>
  </si>
  <si>
    <t>Paredes</t>
  </si>
  <si>
    <t>Paredes de gesso acartonado</t>
  </si>
  <si>
    <t>Divisórias especiais e complementos</t>
  </si>
  <si>
    <t>Forro em placa de fibra mineral, acústico, módulos 625x625cm, e=15mm, com borda Lay-in, aplicado com perfis de aço galvanizado tipo “T” 24mm, pintura eletrostática à base poliéster, suspenso em arame galvanizado nº 10 e acessórios</t>
  </si>
  <si>
    <t>3.1</t>
  </si>
  <si>
    <t>3.2</t>
  </si>
  <si>
    <t>3.3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</si>
  <si>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</si>
  <si>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</si>
  <si>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</si>
  <si>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</si>
  <si>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</si>
  <si>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</si>
  <si>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</si>
  <si>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</si>
  <si>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</si>
  <si>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7.6</t>
  </si>
  <si>
    <t>Fundo selador PVA (forros, espelhos, cortineiros e divisórias de gesso acartonado e alvenarias novas)</t>
  </si>
  <si>
    <t>Massa corrida PVA com lixamento (forros, espelhos, cortineiros e divisórias de gesso acartonado e alvenarias novas)</t>
  </si>
  <si>
    <t>Látex PVA (forros, espelhos, cortineiros e divisórias de gesso acartonado)</t>
  </si>
  <si>
    <t>Látex acrílico acetinado, cor conforme projeto, para paredes internas</t>
  </si>
  <si>
    <t>Recomposição de áreas conforme pintura existente no hall do andar</t>
  </si>
  <si>
    <t>GUARDA CORPO E CORRIMÃO</t>
  </si>
  <si>
    <t>Guarda-corpo em aço inoxidável, a ser instalado sobre piso elevado e com fixação na laje</t>
  </si>
  <si>
    <t>Corrimão duplo em aço inox</t>
  </si>
  <si>
    <t>Porta de madeira compensada lisa para pintura, 80x210x3,5cm, completa, com dobradiças e fechadura</t>
  </si>
  <si>
    <t>VII</t>
  </si>
  <si>
    <t>INSTALAÇÕES ELÉTRICAS:</t>
  </si>
  <si>
    <t xml:space="preserve">MONTAGEM DO QUADROS DE DISTRIBUIÇÃO - ILUMINAÇÃO / TOMADAS E AC </t>
  </si>
  <si>
    <t xml:space="preserve">Quadro de Força de embutir montado em caixa de comando com dimensões minimas de 900x600x200mm, com barramento DIN de FNT p/ 250A, placa de montagem - Completo para 42 elementos </t>
  </si>
  <si>
    <t xml:space="preserve">Quadro de Força de embutir montado em caixa de comando com dimensões minimas de 900x600x200mm, com barramento DIN de FNT p/ 150A, placa de montagem - Completo para 44 elementos </t>
  </si>
  <si>
    <t>1.3</t>
  </si>
  <si>
    <t xml:space="preserve">Placa de montagem com dimensões minimas de 900x600x200mm, com barramento DIN de FNT p/ 150A, placa de montagem - Completo para 42 elementos </t>
  </si>
  <si>
    <t>1.4</t>
  </si>
  <si>
    <t xml:space="preserve">Disjuntores Tripolar padrão caixa Moldada </t>
  </si>
  <si>
    <t>1.4.1</t>
  </si>
  <si>
    <t xml:space="preserve">            - 3x175A </t>
  </si>
  <si>
    <t>1.4.2</t>
  </si>
  <si>
    <t xml:space="preserve">            - 3x100A </t>
  </si>
  <si>
    <t>1.5</t>
  </si>
  <si>
    <t>Disjuntores Tripolar padrão DIN - 4,5kA</t>
  </si>
  <si>
    <t>1.5.1</t>
  </si>
  <si>
    <t>1.5.2</t>
  </si>
  <si>
    <t xml:space="preserve">            - 3x80A </t>
  </si>
  <si>
    <t>1.5.3</t>
  </si>
  <si>
    <t xml:space="preserve">            - 3x50A </t>
  </si>
  <si>
    <t>1.6</t>
  </si>
  <si>
    <t>Disjuntores Bipolar padrão DIN - 4,5kA</t>
  </si>
  <si>
    <t>1.6.1</t>
  </si>
  <si>
    <t xml:space="preserve">            - 2x16A </t>
  </si>
  <si>
    <t>1.6.2</t>
  </si>
  <si>
    <t xml:space="preserve">            - 2x10A </t>
  </si>
  <si>
    <t>1.7</t>
  </si>
  <si>
    <t>Disjuntores Monopolar DIN - 4,5kA</t>
  </si>
  <si>
    <t>1.7.1</t>
  </si>
  <si>
    <t xml:space="preserve">            - 1x32A</t>
  </si>
  <si>
    <t>1.7.2</t>
  </si>
  <si>
    <t xml:space="preserve">            - 1x25A</t>
  </si>
  <si>
    <t>1.7.3</t>
  </si>
  <si>
    <t xml:space="preserve">            - 1x20A</t>
  </si>
  <si>
    <t>1.7.4</t>
  </si>
  <si>
    <t xml:space="preserve">            - 1x10A</t>
  </si>
  <si>
    <t>1.8</t>
  </si>
  <si>
    <t>Supressores de Surto com encapsulamento 45kA</t>
  </si>
  <si>
    <t>1.9</t>
  </si>
  <si>
    <t>Cabo unipolar flexivel seção 95 mm² / 750 V - Afumex</t>
  </si>
  <si>
    <t>1.10</t>
  </si>
  <si>
    <t>Cabo unipolar flexivel seção 50 mm² / 750 V - Afumex</t>
  </si>
  <si>
    <t>1.11</t>
  </si>
  <si>
    <t>Cabo unipolar flexivel seção 25 mm² / 750 V - Afumex</t>
  </si>
  <si>
    <t>1.12</t>
  </si>
  <si>
    <t>Cabo unipolar flexivel seção 16 mm² / 750 V - Afumex</t>
  </si>
  <si>
    <t>PONTOS DE LUZ /TOMADAS e AR CONDICIONADO</t>
  </si>
  <si>
    <t xml:space="preserve"> Luminária de EMBUTIR com refletor e aletas em aluminio, 4 lampadas LED 10W - Completa (Garantia de 02 Anos.)</t>
  </si>
  <si>
    <t>Luminária de EMBUTIR para lâmpada PL 2x26W / 220V - Completa</t>
  </si>
  <si>
    <t>Condutor unipolar flexível Afumex:</t>
  </si>
  <si>
    <t xml:space="preserve">  </t>
  </si>
  <si>
    <t>2.3.1</t>
  </si>
  <si>
    <t xml:space="preserve">          - seção 2,5mm² - (iluminação/Tomadas).</t>
  </si>
  <si>
    <t>2.3.2</t>
  </si>
  <si>
    <t xml:space="preserve">          - seção 4,0mm² - (Tomadas).</t>
  </si>
  <si>
    <t>Espelho de pvc branco 4x2" (100x50mm) com:</t>
  </si>
  <si>
    <t>2.4.1</t>
  </si>
  <si>
    <t xml:space="preserve">          - interruptor simples.</t>
  </si>
  <si>
    <t>2.4.2</t>
  </si>
  <si>
    <t xml:space="preserve">          - interruptor duplo.</t>
  </si>
  <si>
    <t>2.4.3</t>
  </si>
  <si>
    <t xml:space="preserve">          - tomada novo padrão brasileiro</t>
  </si>
  <si>
    <t>Interruptor simples para instalação em divisória</t>
  </si>
  <si>
    <t>Interruptor duplo para instalação em divisória</t>
  </si>
  <si>
    <t xml:space="preserve">Caixa condulete diam. 20mm com: </t>
  </si>
  <si>
    <t>2.7.1</t>
  </si>
  <si>
    <t>2.7.2</t>
  </si>
  <si>
    <t>2.7.3</t>
  </si>
  <si>
    <t xml:space="preserve">          - tomada novo padrão brasileiro 20A</t>
  </si>
  <si>
    <t xml:space="preserve">Suporte de canaleta de aluminio com : </t>
  </si>
  <si>
    <t>2.8.1</t>
  </si>
  <si>
    <t>2.8.2</t>
  </si>
  <si>
    <t>2.8.3</t>
  </si>
  <si>
    <t xml:space="preserve">          - interruptor triplo.</t>
  </si>
  <si>
    <t>2.8.4</t>
  </si>
  <si>
    <t xml:space="preserve">Caixa de embutir parede 4x2" </t>
  </si>
  <si>
    <t xml:space="preserve">Caixa de embutir parede 4x4" </t>
  </si>
  <si>
    <t>Caixa tipo condulete com tampa cega:</t>
  </si>
  <si>
    <t>2.11.1</t>
  </si>
  <si>
    <t xml:space="preserve">          - ø 20mm.</t>
  </si>
  <si>
    <t>2.11.2</t>
  </si>
  <si>
    <t xml:space="preserve">          - ø 25mm.</t>
  </si>
  <si>
    <t>2.11.3</t>
  </si>
  <si>
    <t xml:space="preserve">          - ø 32mm.</t>
  </si>
  <si>
    <t xml:space="preserve">Caixa tipo de comando de sobrepor 200x200x120mm </t>
  </si>
  <si>
    <t>Eletroduto de ferro:</t>
  </si>
  <si>
    <t>2.13.1</t>
  </si>
  <si>
    <t>2.13.2</t>
  </si>
  <si>
    <t>2.13.3</t>
  </si>
  <si>
    <t>2.13.4</t>
  </si>
  <si>
    <t xml:space="preserve">          - ø 50mm.</t>
  </si>
  <si>
    <t>2.13.5</t>
  </si>
  <si>
    <t xml:space="preserve">          - ø 75mm.</t>
  </si>
  <si>
    <t>2.13.6</t>
  </si>
  <si>
    <t xml:space="preserve">          - ø 100mm.</t>
  </si>
  <si>
    <t>Canaleta aluminio 73x25 tripla c/ tampa de encaixe - Pintada</t>
  </si>
  <si>
    <t>2.15</t>
  </si>
  <si>
    <t>Adaptador para canaleta Dutotec 73x25mm - 3x1</t>
  </si>
  <si>
    <t>2.16</t>
  </si>
  <si>
    <t xml:space="preserve">Eletrocalha lisa 200x100mm </t>
  </si>
  <si>
    <t>2.17</t>
  </si>
  <si>
    <t xml:space="preserve">Eletrocalha lisa 100x100mm </t>
  </si>
  <si>
    <t>2.18</t>
  </si>
  <si>
    <t>Tampa para eletrocalha 200mm</t>
  </si>
  <si>
    <t>2.19</t>
  </si>
  <si>
    <t>Tampa para eletrocalha 100mm</t>
  </si>
  <si>
    <t>2.20</t>
  </si>
  <si>
    <t xml:space="preserve">Suporte suspensão para eletrocalha 200x100mm </t>
  </si>
  <si>
    <t>2.21</t>
  </si>
  <si>
    <t xml:space="preserve">Suporte suspensão para eletrocalha 100x100mm </t>
  </si>
  <si>
    <t>2.22</t>
  </si>
  <si>
    <t>Curva horizontal para eletrocalha 100x100mm</t>
  </si>
  <si>
    <t>2.23</t>
  </si>
  <si>
    <t>Curva vertical para eletrocalha 200x100mm</t>
  </si>
  <si>
    <t>2.24</t>
  </si>
  <si>
    <t>Acessorios tipo "T" para eletrocalha 200 x 100mm</t>
  </si>
  <si>
    <t>2.25</t>
  </si>
  <si>
    <t>Acessorios tipo "T" para eletrocalha 100 x 100mm</t>
  </si>
  <si>
    <t>2.26</t>
  </si>
  <si>
    <t>Acessorios tipo "X" para eletrocalha 200 x 100mm</t>
  </si>
  <si>
    <t>2.27</t>
  </si>
  <si>
    <t>Emenda interna tipo "U" p/ eletrocalha 200x100mm</t>
  </si>
  <si>
    <t>2.28</t>
  </si>
  <si>
    <t>Emenda interna tipo "U" p/ eletrocalha 100x100mm</t>
  </si>
  <si>
    <t>2.29</t>
  </si>
  <si>
    <t>Terminal de fechamento p/ eletrocalha 200x100mm</t>
  </si>
  <si>
    <t>2.30</t>
  </si>
  <si>
    <t>Terminal de fechamento p/ eletrocalha 100x100mm</t>
  </si>
  <si>
    <t>2.31</t>
  </si>
  <si>
    <t xml:space="preserve">Derivação lateral de eletrocalha para perfilado </t>
  </si>
  <si>
    <t>2.32</t>
  </si>
  <si>
    <t>Perfilado 38x38mm chapa 14</t>
  </si>
  <si>
    <t>2.33</t>
  </si>
  <si>
    <t>Suporte longo p/perfilado 38x38mm</t>
  </si>
  <si>
    <t>2.34</t>
  </si>
  <si>
    <t>Base c/ 4 furos fixação externa p/perfilado 38x38mm</t>
  </si>
  <si>
    <t xml:space="preserve"> un</t>
  </si>
  <si>
    <t>2.35</t>
  </si>
  <si>
    <t xml:space="preserve">Emendas Internas ("I", "L") para perfilado 38x38mm  </t>
  </si>
  <si>
    <t>2.36</t>
  </si>
  <si>
    <t xml:space="preserve">Emendas "T" para perfilado 38x38mm  </t>
  </si>
  <si>
    <t>2.37</t>
  </si>
  <si>
    <t xml:space="preserve">Emendas "X" para perfilado 38x38mm  </t>
  </si>
  <si>
    <t>2.38</t>
  </si>
  <si>
    <t>Derivação lateral de perfilado para eletroduto</t>
  </si>
  <si>
    <t>2.39</t>
  </si>
  <si>
    <t>Caixa de perfilado com tomada 2P+T</t>
  </si>
  <si>
    <t>2.40</t>
  </si>
  <si>
    <t>Parafusos, porcas e arruelas para perfilados/eletrocalhas</t>
  </si>
  <si>
    <t>cj</t>
  </si>
  <si>
    <t>2.41</t>
  </si>
  <si>
    <t>Vergalhão rosca total 1/4"</t>
  </si>
  <si>
    <t>2.42</t>
  </si>
  <si>
    <t>Chumbador rosca interna 1/4"</t>
  </si>
  <si>
    <t>2.43</t>
  </si>
  <si>
    <t xml:space="preserve">Dispositivo DR bipolar 25A sensibilidade 30mA </t>
  </si>
  <si>
    <t>2.44</t>
  </si>
  <si>
    <t>Cabo flexível PP 3x1,5mm² - Ligação das luminárias.</t>
  </si>
  <si>
    <t>2.45</t>
  </si>
  <si>
    <t>Plug Macho e fêmea novo padrão - ligação luminárias</t>
  </si>
  <si>
    <t>2.46</t>
  </si>
  <si>
    <t>Prensa cabo de seção 2,5mm²</t>
  </si>
  <si>
    <t>2.47</t>
  </si>
  <si>
    <t>Sensor de Presença 400W / 220V - com regulagem de pulso</t>
  </si>
  <si>
    <t>INSTALAÇÕES DE ILUMINAÇÃO DE EMERGÊNCIA</t>
  </si>
  <si>
    <t>Módulo Autonomo de emergência 2X20W c/ suporte metalico p/ fixação</t>
  </si>
  <si>
    <t>SUBTOTAL ELÉTRICO:</t>
  </si>
  <si>
    <t>INSTALAÇÕES ELÉTRICAS</t>
  </si>
  <si>
    <t>Cabo tipo PP 3x2,5mm² - Circuitos sob o piso elevado</t>
  </si>
  <si>
    <t>Cabo tipo PP 3x4,0mm² - Circuitos sob o piso elevado</t>
  </si>
  <si>
    <t>Cabo unipolar flexivel seção 2,5 mm2.</t>
  </si>
  <si>
    <t xml:space="preserve">Cabo unipolar flexivel seção 10 mm² / 750V </t>
  </si>
  <si>
    <t>Quadro de Força de SOBREPOR montado em caixa de comando com dimensões minimas de 600x400x150mm, com barramento DIN de FNT, placa de montagem - Completo para 24 elementos  - CD-Estabilizado</t>
  </si>
  <si>
    <t>Disjuntor monopolar/4,5kA.</t>
  </si>
  <si>
    <t xml:space="preserve">        -1x16A - (CD-ESTAB)</t>
  </si>
  <si>
    <t xml:space="preserve">        -1x20A - (CD-ESTAB)</t>
  </si>
  <si>
    <t>Disjuntor triplolar / 4,5kA.</t>
  </si>
  <si>
    <t xml:space="preserve">        -3x32A - (CD-ESTAB)</t>
  </si>
  <si>
    <t>Eletroduto ferro diametro 25 mm.</t>
  </si>
  <si>
    <t>Caixa de passagem c/ tampa cega tipo condulete diam 25mm</t>
  </si>
  <si>
    <t>Tomada 2P+T (Vermelha) ESTABILIZADA - instalação nas estações de trabalho</t>
  </si>
  <si>
    <t>Tomada 2P+T (Preto) - instalação nas estações de trabalho</t>
  </si>
  <si>
    <t>1.13</t>
  </si>
  <si>
    <t>1.14</t>
  </si>
  <si>
    <t xml:space="preserve"> Suporte para canaleta de aluminio p/tres blocos com, duas tomadas tipo bloco NBR.20A (preta), mais um bloco cego.</t>
  </si>
  <si>
    <t>1.15</t>
  </si>
  <si>
    <t xml:space="preserve"> Suporte para canaleta de aluminio p/tres blocos com, duas tomadas tipo bloco NBR.20A (azul) , mais um bloco cego.</t>
  </si>
  <si>
    <t>PONTOS PARA A TRANSMISSÃO DE DADOS/TELEFONE/CFTV:</t>
  </si>
  <si>
    <t>Caixa metálica de sobrepor dimensões 700x260x50mm - Instalação Patch Panel nas colunas (PCC)</t>
  </si>
  <si>
    <t>Curva 90º metálica especifica de canaleta de aluminio</t>
  </si>
  <si>
    <t xml:space="preserve">        -73x25mm</t>
  </si>
  <si>
    <t xml:space="preserve"> Suporte para canaleta de aluminio p/ tres blocos com, dois blocos c/ RJ.45 cat. 6, mais um bloco cego.</t>
  </si>
  <si>
    <t xml:space="preserve">Caixa condulete diametro 25mm com espelho e tomada RJ45 cat. 6 </t>
  </si>
  <si>
    <t>Espelho de pvc 4x2" com duas tomadas RJ45 cat. 6</t>
  </si>
  <si>
    <t>Espelho de pvc 4x2" com uma tomadas RJ45 cat. 6</t>
  </si>
  <si>
    <t>Espelho de pvc 4x2" com furo no centro</t>
  </si>
  <si>
    <t>Patch Cord cat. 6 comprimento 4,0m - Azul</t>
  </si>
  <si>
    <t>Patch Cord cat. 6 comprimento 6,0m - Azul</t>
  </si>
  <si>
    <t>Patch Cord cat. 6 comprimento 8,0m - Azul</t>
  </si>
  <si>
    <t>Cabo UTP cat. 6</t>
  </si>
  <si>
    <t xml:space="preserve">Cordão óptico com conectores LC-LC, fabricados com fibras ópticas multimodo 62,5/125um, 50/125um OM4 - Completo </t>
  </si>
  <si>
    <t>Cabo coaxial RG-59/75 Ohms/ 97% de  malha.</t>
  </si>
  <si>
    <t>Patch Panel 24 portas p/ Rack 19" - Descarregado categoria 6</t>
  </si>
  <si>
    <t>Patch Panel 24 portas p/ Rack 19" categoria 6</t>
  </si>
  <si>
    <t xml:space="preserve">Organizador de cabos de ALTA DESNSIDADE para RACK 19" </t>
  </si>
  <si>
    <t>Rack 44U, aberto com guias laterais de Alta Densidade - Completo</t>
  </si>
  <si>
    <t>Tomada RJ45 (fêmea) CAT. 6 (vias de contato produzidas em bronze fosforoso com camadas de 2,54 m de níquel e 1,27 m de ouro)</t>
  </si>
  <si>
    <t>Régua com 6 tomadas p/ Rack</t>
  </si>
  <si>
    <t>Eletroduto ferro ø 25mm.</t>
  </si>
  <si>
    <t xml:space="preserve">Eletrocalha lisa 300x100mm </t>
  </si>
  <si>
    <t xml:space="preserve">Eletrocalha lisa 50x50mm </t>
  </si>
  <si>
    <t>Tampa para eletrocalha 300mm</t>
  </si>
  <si>
    <t>Tampa para eletrocalha 50mm</t>
  </si>
  <si>
    <t xml:space="preserve">Suporte suspensão para eletrocalha 300x100mm </t>
  </si>
  <si>
    <t xml:space="preserve">Suporte suspensão para eletrocalha 50x50mm </t>
  </si>
  <si>
    <t>Curva horizontal para eletrocalha 100x50mm</t>
  </si>
  <si>
    <t>Curva vertical para eletrocalha 300x100mm</t>
  </si>
  <si>
    <t>Curva vertical para eletrocalha 100x50mm</t>
  </si>
  <si>
    <t>Acessorios tipo "T" para eletrocalha 300 x 100mm</t>
  </si>
  <si>
    <t>Acessorios tipo "T" para eletrocalha 100 x 50mm</t>
  </si>
  <si>
    <t>Acessorios tipo "T" para eletrocalha 50 x 50mm</t>
  </si>
  <si>
    <t>Acessorios tipo "X" para eletrocalha 300 x 100mm</t>
  </si>
  <si>
    <t>Emenda interna tipo "U" p/ eletrocalha 300x100mm</t>
  </si>
  <si>
    <t>Emenda interna tipo "U" p/ eletrocalha 100x50mm</t>
  </si>
  <si>
    <t>Redução concêntrica 300x100mm</t>
  </si>
  <si>
    <t>Redução concêntrica 100x50mm</t>
  </si>
  <si>
    <t>Terminal de fechamento p/ eletrocalha 50x50mm</t>
  </si>
  <si>
    <t>2.48</t>
  </si>
  <si>
    <t>2.49</t>
  </si>
  <si>
    <t>Derivação lateral de eletrocalha para eletroduto</t>
  </si>
  <si>
    <t>2.50</t>
  </si>
  <si>
    <t>Acessório tipo flange p/ conexão CD/Eletrocalha de aluminio</t>
  </si>
  <si>
    <t>2.51</t>
  </si>
  <si>
    <t>Caixa de tomadas específica para piso elevado</t>
  </si>
  <si>
    <t>2.52</t>
  </si>
  <si>
    <t>Fita espiral tube 3/4 de cor branca</t>
  </si>
  <si>
    <t>SUBTOTAL  AUTOMAÇÃO</t>
  </si>
  <si>
    <t>INSTALAÇÕES TELEFÔNICAS:</t>
  </si>
  <si>
    <t>TUBULAÇÃO SECUNDARIA COM ESPERAS TELEFÔNICAS:</t>
  </si>
  <si>
    <t>Eletroduto de ferro diametro ø 75mm.</t>
  </si>
  <si>
    <t>Caixa de passagem c/ tampa cega tipo condulete diam 75mm</t>
  </si>
  <si>
    <t>Cabo tipo CIT 50/250 pares (Entrada Linhas)</t>
  </si>
  <si>
    <t xml:space="preserve">Voice Panel 50 portas p/ Rack 19"  </t>
  </si>
  <si>
    <t>Extensão Telefônica de 10 metros - cabo chato de cor preta com 4 vias com tomada macho RJ45 numa ponta e RJ11 na outra - Interligação com estações de trabalho</t>
  </si>
  <si>
    <t>Patch Cord cat. 6 comprimento 4,0m - Amarelo</t>
  </si>
  <si>
    <t>Patch Cord cat. 6 comprimento 6,0m - Amarelo</t>
  </si>
  <si>
    <t>Patch Cord cat. 6 comprimento 8,0m - Amarelo</t>
  </si>
  <si>
    <t>Acessórios internos p/ montagem DG´s junto a Central no 8º pavto</t>
  </si>
  <si>
    <t>Bloco de inserção engate rápido M10 com bastidor completo</t>
  </si>
  <si>
    <t>SUBTOTAL TELEFÔNICO:</t>
  </si>
  <si>
    <t>INSTALAÇÕES ALARME DE INCÊNDIO</t>
  </si>
  <si>
    <t xml:space="preserve">INFRA-ESTRUTURA NECESSÁRIA COM RESPECTIVAS ESPERAS ALARME DE INCÊNDIO: </t>
  </si>
  <si>
    <t>Eletroduto ferro ø 20mm.</t>
  </si>
  <si>
    <t>Caixa de passagem c/ tampa cega tipo condulete diam 20mm</t>
  </si>
  <si>
    <t>Caixa de embutir 4x2" com espelho cego</t>
  </si>
  <si>
    <t>Cabo flexível 2x 1,5mm2 (preto e vermelho)</t>
  </si>
  <si>
    <t xml:space="preserve">Spiral tube </t>
  </si>
  <si>
    <t>SUBTOTAL ALARME</t>
  </si>
  <si>
    <t>SERVIÇOS COMPLEMENTARES ELÉTRICA/AUTOMAÇÃO/TELEFÔNICO</t>
  </si>
  <si>
    <t>Asbuilts das Instalações Elet./Log./Telef./alarme</t>
  </si>
  <si>
    <t xml:space="preserve">Interligação do sistema de Telefonia/Alarme de Incêndio/Rede Lógica/Fibra òtica com a rede existente do prédio </t>
  </si>
  <si>
    <t>Retirada da infra-estrutura elétrica existente (Eletrodutos/Caixas/Etc, que não serão reutilizadas)</t>
  </si>
  <si>
    <t>Identificação Geral rede elétrica/lógica/telefônica (Quadros/Tomadas/Cabos/Rack/Pacth Panel/Etc)</t>
  </si>
  <si>
    <t>Remanejamento/Adequação da infra-estrutura (Caixas/Sirene/Teclado) do sistema de Prevenção de incêncio existente no andar</t>
  </si>
  <si>
    <t>Certificação/Homologação cabeamento estruturado categoria 6</t>
  </si>
  <si>
    <t>Interligações Gerais para instalação dos pontos (Elétricos/Logico/Telefone) no mobiliário</t>
  </si>
  <si>
    <t>Abertura e recomposição do forro de gesso</t>
  </si>
  <si>
    <t>SUBTOTAL SERVIÇOS COMPLEMENTARES</t>
  </si>
  <si>
    <t>II</t>
  </si>
  <si>
    <t>III</t>
  </si>
  <si>
    <t>SUBTOTAL OBRAS CIVIS</t>
  </si>
  <si>
    <t>IV</t>
  </si>
  <si>
    <t>V</t>
  </si>
  <si>
    <t>VI</t>
  </si>
  <si>
    <t>TOTAL ELÉTRICA (II+III+IV+V+VI)</t>
  </si>
  <si>
    <t>INSTALAÇÕES DE AR CONDICIONADO</t>
  </si>
  <si>
    <t>Conjunto junta de derivação em forma de "Y" para tubulações cfe bitola</t>
  </si>
  <si>
    <t>Cano de cobre p/ sistema VRF ø1/4" esp. 0.79mm</t>
  </si>
  <si>
    <t>kg</t>
  </si>
  <si>
    <t>Cano de cobre p/ sistema VRF ø3/8" esp. 0.79mm</t>
  </si>
  <si>
    <t>Cano de cobre p/ sistema VRF ø1/2" esp. 0.79mm</t>
  </si>
  <si>
    <t>Cano de cobre p/ sistema VRF ø5/8" esp. 1.58mm</t>
  </si>
  <si>
    <t>Cano de cobre p/ sistema VRF ø3/4" esp. 1.58mm</t>
  </si>
  <si>
    <t>Cano de cobre p/ sistema VRF ø7/8" esp. 1.58mm</t>
  </si>
  <si>
    <t>Cano de cobre p/ sistema VRF ø1 1/8" esp. 1.58mm</t>
  </si>
  <si>
    <t>Isolamento Borracha Elastomérica ø1/4", espessura crescente, 13 a 16 mm</t>
  </si>
  <si>
    <t>Isolamento Borracha Elastomérica ø3/8", espessura crescente, 13 a 16 mm</t>
  </si>
  <si>
    <t>Isolamento Borracha Elastomérica ø1/2", espessura crescente, 13 a 16 mm</t>
  </si>
  <si>
    <t>Isolamento Borracha Elastomérica ø5/8", espessura crescente, 13 a 16 mm</t>
  </si>
  <si>
    <t>Isolamento Borracha Elastomérica ø3/4", espessura crescente, 13 a 16 mm</t>
  </si>
  <si>
    <t>Isolamento Borracha Elastomérica ø7/8", espessura crescente, 13 a 16 mm</t>
  </si>
  <si>
    <t>Isolamento Borracha Elastomérica ø1 1/8", espessura crescente, 13 a 16 mm</t>
  </si>
  <si>
    <t>Valvula de bloqueio 1/4" para unidade evaporadora acionamento manual</t>
  </si>
  <si>
    <t>Valvula de bloqueio 1/2" para unidade evaporadora acionamento manual</t>
  </si>
  <si>
    <t>Valvula de bloqueio 3/8" para unidade evaporadora acionamento manual</t>
  </si>
  <si>
    <t>Valvula de bloqueio 5/8" para unidade evaporadora acionamento manual</t>
  </si>
  <si>
    <t>Carga de gás refrigerante R-410A</t>
  </si>
  <si>
    <t>Nitrogênio para soldagem e pressurização dos sistemas para teste de vazamento</t>
  </si>
  <si>
    <t>Tubo soldável de PVC marrom, com conexões, ø3/4"</t>
  </si>
  <si>
    <t>Tubo soldável de PVC marrom, com conexões, ø1"</t>
  </si>
  <si>
    <t>Isolamento Borracha Elastomérica ø3/4" para a drenagem espessura 9 mm</t>
  </si>
  <si>
    <t>Isolamento Borracha Elastomérica ø1" para a drenagem espessura 9 mm</t>
  </si>
  <si>
    <t xml:space="preserve">Acessórios diversos (suportes, pinos roscados, parafusos, abraçadeiras, etc) para instalação e montagem </t>
  </si>
  <si>
    <t>Cabo shield com malha 3x1,5 mm2</t>
  </si>
  <si>
    <t>Quadro elétrico metálico</t>
  </si>
  <si>
    <t>Eletroduto galvanizado tipo leve, ø3/4"</t>
  </si>
  <si>
    <t>Eletroduto galvanizado tipo leve, ø1"</t>
  </si>
  <si>
    <t>Duto em chapa de aço galvanizado, bitola n. 24, união tipo TDC e com acessórios</t>
  </si>
  <si>
    <t>Duto circular flexível com isolamento térmico e acústico, ø6"</t>
  </si>
  <si>
    <t xml:space="preserve">Manta de isolamento em la de vidro, esp. 38mm envelopada com papel kraft </t>
  </si>
  <si>
    <t>Colarinho rosqueável em chapa de aço galvanizado, sem registro, ø6"</t>
  </si>
  <si>
    <t>Difusor quadrado (244x244)mm de 02 via equipado com caixa plenum e registro borboleta no bocal</t>
  </si>
  <si>
    <t>Veneziana de tomada de ar exterior com tela, sem registro. Dim: 1300x500 mm</t>
  </si>
  <si>
    <t xml:space="preserve">Acessórios diversos (lona flexível, fita adesiva, cola, arrebites, parafusos, porcas, etc) para instalação e montagem  </t>
  </si>
  <si>
    <t>Chapa galvanizada #20 para caixa plenum e quadro metalico do filtro</t>
  </si>
  <si>
    <t>Tela de arame para filtro</t>
  </si>
  <si>
    <t>Filtro G4 em manta lavável</t>
  </si>
  <si>
    <t xml:space="preserve">Dobradissa </t>
  </si>
  <si>
    <t>Tramela</t>
  </si>
  <si>
    <t>Executar curva em chapa # 20 de aço galvanizado com pintura anticorrosiva</t>
  </si>
  <si>
    <t xml:space="preserve">Viga em aço carbono tipo "I" h= 0,30m </t>
  </si>
  <si>
    <t>Desmontagem casa de maquinas existente em paineis metálicos</t>
  </si>
  <si>
    <t>x.xx</t>
  </si>
  <si>
    <t>Executar laje tipo base em concreto armado no piso para sapata</t>
  </si>
  <si>
    <t>m³</t>
  </si>
  <si>
    <t>Unidade condensadora do tipo VRV, 20 HP,ciclo reverso, 220V/3Ph</t>
  </si>
  <si>
    <t>Unidade evaporadora tipo Hi-wall, 12.000Btu/h ciclo reverso 220V/1Ph</t>
  </si>
  <si>
    <t>Unidade evaporadora tipo k7 4vias , 9.000Btu/h ciclo reverso 220V/1Ph</t>
  </si>
  <si>
    <t>Unidade evaporadora tipo k7 4vias , 12.000Btu/h ciclo reverso 220V/1Ph</t>
  </si>
  <si>
    <t>Unidade evaporadora tipo k7 4vias , 15.000Btu/h ciclo reverso 220V/1Ph</t>
  </si>
  <si>
    <t>Unidade evaporadora tipo k7 4vias , 24.000Btu/h ciclo reverso 220V/1Ph</t>
  </si>
  <si>
    <t>Unidade evaporadora tipo k7 4vias , 28.000Btu/h ciclo reverso 220V/1Ph</t>
  </si>
  <si>
    <t>Unidade evaporadora para duto, 100% AE , 48.000Btu/h ciclo reverso 220V/1Ph</t>
  </si>
  <si>
    <t>Painel para K7 4 vias</t>
  </si>
  <si>
    <t>Kit controle remoto com fio</t>
  </si>
  <si>
    <t>Kit controle remoto sem fio</t>
  </si>
  <si>
    <t xml:space="preserve">Acessórios diversos (barras roscadas, porcas, arruelas, parafuso, etc)  para instalação e montagem   </t>
  </si>
  <si>
    <t>SUBTOTAL AR CONDICIONADO</t>
  </si>
  <si>
    <t xml:space="preserve">TOTAL GERAL </t>
  </si>
  <si>
    <t>Módulo Autonomo de emergência 1x9W com indicador de SAIDA e de SAIDA EMERGÊNCIA</t>
  </si>
  <si>
    <t>Espelho de pvc 4x4" com duas tomadas tipo bloco NBR.20A (preta), mais um bloco cego</t>
  </si>
  <si>
    <t>Espelho de pvc 4x2" com uma tomadas tipo bloco NBR.20A (azul), mais um bloco cego</t>
  </si>
  <si>
    <t>INSTALAÇÕES DE AUTOMAÇÃO (ELÉTRICAS E SINAL)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</si>
  <si>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</si>
  <si>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</si>
  <si>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</si>
  <si>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</si>
  <si>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</si>
  <si>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</si>
  <si>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</si>
  <si>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</si>
  <si>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</si>
  <si>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</si>
  <si>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</si>
  <si>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</si>
  <si>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</si>
  <si>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</si>
  <si>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</si>
  <si>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</si>
  <si>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</si>
  <si>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</si>
  <si>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</si>
  <si>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</si>
  <si>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</si>
  <si>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</si>
  <si>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</si>
  <si>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</si>
  <si>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6.5</t>
  </si>
  <si>
    <t>6.6</t>
  </si>
  <si>
    <t>6.7</t>
  </si>
  <si>
    <t>6.8</t>
  </si>
  <si>
    <t>6.9</t>
  </si>
  <si>
    <t>6.10</t>
  </si>
  <si>
    <t>6.11</t>
  </si>
  <si>
    <t>6.12</t>
  </si>
  <si>
    <t>REDE FRIGORÍGENA, DRENOS E ACESSÓRIOS</t>
  </si>
  <si>
    <t>INTERLIGAÇÕES E QUADROS ELÉTRICOS</t>
  </si>
  <si>
    <t>SISTEMAS DE DISTRIBUIÇÃO DE AR</t>
  </si>
  <si>
    <t>SISTEMAS DE RENOVAÇÃO DE AR</t>
  </si>
  <si>
    <t>SISTEMAS DE FIXAÇÃO E DESCARGA DAS CONDENSADORAS</t>
  </si>
  <si>
    <t>EQUIPAMENTOS DE AR CONDICIONADO</t>
  </si>
  <si>
    <t>DIVISÓRIA de gesso acartonado acustica com lã de rocha interna</t>
  </si>
  <si>
    <t>Rodapé cerâmico, h=10cm, igual ao existente na circulação do andar</t>
  </si>
  <si>
    <t>DIVISÓRIA de gesso acartonado resistente ao fogo (RF) - circulação acesso à copa sob escada</t>
  </si>
  <si>
    <t>Administração da obra</t>
  </si>
  <si>
    <t xml:space="preserve">cj </t>
  </si>
  <si>
    <t>REMOÇÃO TEMPORÁRIA das bandeiras (fixas e móveis) das janelas, para substituição dos vidros e recomposição da modulação original da esquadria, Módulos: 1,40x0,60 (6); 1,40x1,50 (3); 0,70x1,40m (1); 0,70x1,65m (1)</t>
  </si>
  <si>
    <t>DEMOLIÇÃO de alvenaria - tijolos furados</t>
  </si>
  <si>
    <t xml:space="preserve">REMOÇÃO completa de esquadria em alumínio, medindo 1,00x2,30m, com aproveitamento </t>
  </si>
  <si>
    <t>Regularização e execução de argamassa autonivelante</t>
  </si>
  <si>
    <t>Porcelanato, formato 60x60cm, acabamento polido, borda reta - piso/parede Copa</t>
  </si>
  <si>
    <t>ESQUADRIAS</t>
  </si>
  <si>
    <t>Forro de gesso acartonado, chapa e=15mm, com alçapão e abertura para instalação de luminárias, conforme projeto</t>
  </si>
  <si>
    <t>8.1</t>
  </si>
  <si>
    <t>5.5</t>
  </si>
  <si>
    <t>5.6</t>
  </si>
  <si>
    <t>Adaptação de esquadria em alumínio natural, medindo 1,00x2,30m, com bandeira fixa superior de 1,00x0,75m e módulo 1,00x1,55m de abrir (saída de emergência)</t>
  </si>
  <si>
    <t>Painel piso-teto com vidro temperado 8mm duplo para receber persiana interna. Módulo padrão 90mm, com variações de acordo com o leiaute. Completa, com rodapé, ângulos e arremates</t>
  </si>
  <si>
    <t>Painel piso-teto com vidro temperado 8mm simples com película jateada listrada. Módulo padrão 90mm, com variações de acordo com o leiaute. Completa, com rodapé, ângulos e arremates</t>
  </si>
  <si>
    <t>5.8</t>
  </si>
  <si>
    <t>Porta de madeira de correr venezianada, 414x210x3cm, 4 folhas, completa, com dobradiças e fechadura, a ser instalada na área do Rack</t>
  </si>
  <si>
    <t>Tapete articulado, retentor de partículas, altura 14mm, acabamento em carpete, cor grafite, embutido no piso</t>
  </si>
  <si>
    <t>Piso elevado em chapas de madeira, 35mm, com barrotes de madeira para sustentação,  para a área do Rack</t>
  </si>
  <si>
    <t>Mesa retangular 130x75cm, com base em tubo de aço inoxidável e tampo em vidro cristal temperado</t>
  </si>
  <si>
    <t>Revestimento de pilares em MDF com acabamento em laca branco fosco, e=25mm, e filetes. Possui abertura frontal para acesso aos PCCs, com fechadura para móveis (ref. Soprano 268) e dobradiças tipo super curva (porta embutida). Dimensões variáveis, conforme projeto</t>
  </si>
  <si>
    <t>Bancada em MDF, revestido com laminado melamínico, cor branco, 207x45cm. Inclui frontão h=10cm e saia h=10cm</t>
  </si>
  <si>
    <t>Persianas verticais tipo blackout, cor cinza soleil, giro 180º das lâminas de 90mm de largura; trilhos alumínio anodizado, comandos em nylon e PVC e carrinhos de polipropileno, altura variável conforme projeto. Dimensões: 275x320cm; 290x320cm; 145x255cm; 430x320cm; 720x255cm; 610x255cm; 100x255cm (2); 605x255cm; 700x160cm; 320x190cm; 340x255cm.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</si>
  <si>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</si>
  <si>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</si>
  <si>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</si>
  <si>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</si>
  <si>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</si>
  <si>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</si>
  <si>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</si>
  <si>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</si>
  <si>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</si>
  <si>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</si>
  <si>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10.1</t>
  </si>
  <si>
    <t>10.1.1</t>
  </si>
  <si>
    <t>10.1.2</t>
  </si>
  <si>
    <t>10.1.3</t>
  </si>
  <si>
    <t>10.1.4</t>
  </si>
  <si>
    <t>10.1.5</t>
  </si>
  <si>
    <t>10.1.6</t>
  </si>
  <si>
    <t>10.1.7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</si>
  <si>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</si>
  <si>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</si>
  <si>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</si>
  <si>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</si>
  <si>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</si>
  <si>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</si>
  <si>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</si>
  <si>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</si>
  <si>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</si>
  <si>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</si>
  <si>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Tapumes com painéis de divisória revestida em laminado melamínico, miolo incombustível, semi-acústico estruturada com perfis de aço pintado duplo, sem vidro (espessura: 35mm / tipo de revestimento: laminado melamínico)</t>
  </si>
  <si>
    <t>ALVENARIA em tijolo furado e=15cm, assentado em argamassa traço 1:5 (cimento e areia), e=1cm</t>
  </si>
  <si>
    <t>Emboço em paredes internas, traço 1:2:10 (cimento, cal e areia média), E=2,0cm</t>
  </si>
  <si>
    <t>Chapisco em paredes, traço 1:3 (cimento e areia), E=0,5cm</t>
  </si>
  <si>
    <t>Reboco para paredes argamassa traço 1:1:6 (cimento, cal e areia fina peneirada), espessura 0,5cm.</t>
  </si>
  <si>
    <t>3.8</t>
  </si>
  <si>
    <t>3.9</t>
  </si>
  <si>
    <t>3.10</t>
  </si>
  <si>
    <t>3.11</t>
  </si>
  <si>
    <t>3.12</t>
  </si>
  <si>
    <t>4.1.1</t>
  </si>
  <si>
    <t>4.1.2</t>
  </si>
  <si>
    <t>4.1.3</t>
  </si>
  <si>
    <t>4.1.4</t>
  </si>
  <si>
    <t>4.2.1</t>
  </si>
  <si>
    <t>4.2.2</t>
  </si>
  <si>
    <t>4.2.3</t>
  </si>
  <si>
    <t>4.3.1</t>
  </si>
  <si>
    <t>4.3.2</t>
  </si>
  <si>
    <t>4.3.3</t>
  </si>
  <si>
    <t>4.3.4</t>
  </si>
  <si>
    <t>4.3.5</t>
  </si>
  <si>
    <t>Execução de rampa interna (medidas: 1,20x1,45m e 1,50x0,75m) para atender desnível de 6cm</t>
  </si>
  <si>
    <t>3.13</t>
  </si>
  <si>
    <t>Impermeabilização com fibra de vidro - igual a existente (área externa)</t>
  </si>
  <si>
    <t>REMOÇÃO de revestimento em madeira em pilar</t>
  </si>
  <si>
    <t>Abertura de vãos para passagem de tubulações elétricas, AC e hidráulicas</t>
  </si>
  <si>
    <t>Bancada para pia de cozinha em granito cinza andorinha, espessura 2 cm, com borda elevada, 160x60cm, incluindo frontão h=10cm e guarnição, com cuba de aço inoxidável 58 x 42 cm, válvula americana e sifão cromado, completa</t>
  </si>
  <si>
    <t>Torneira cromada tubo movel para bancada 1/2" ou 3/4" para pia de cozinha, padrao alto - fornecimento e instalacao</t>
  </si>
  <si>
    <t>11.11</t>
  </si>
  <si>
    <t>11.12</t>
  </si>
  <si>
    <t>Recomposição de paredes após abertura para passagem de tubulações elétricas, AC e hidráulicas</t>
  </si>
  <si>
    <t>4.1.5</t>
  </si>
  <si>
    <t>DIVISÓRIA de gesso acartonado resistente à umidade</t>
  </si>
  <si>
    <t>REMOÇÃO completa de esquadria em alumínio, tipo correr, 2,40x1,40m, sem aproveitamento</t>
  </si>
  <si>
    <t>Esquadria em alumínio natural, com duas bandeiras fixas, medindo 0,70x2,35m</t>
  </si>
  <si>
    <t>5.9</t>
  </si>
  <si>
    <t>Vidro liso, comum, transparente, com espessura 4mm, para as esquadrias dos itens 5.3, 5.4, 5.5 e 5.6</t>
  </si>
  <si>
    <t>Acessórios diversos   (joelhos, curvas, T, redução, luvas, etc) para instalação e montagem</t>
  </si>
  <si>
    <t>Porta simples de abrir, em MDF 38mm revestido em melamina BP, cor cinza cristal. Batentes em alumínio, dobradiças e fechadura. Inclui coluna para fiação elétrica junto às portas das divisórias</t>
  </si>
  <si>
    <t>REMOÇÃO de peitoril cerâmico/madeira</t>
  </si>
  <si>
    <t>Piso elevado modular em placas de 60x60cm (eixo-eixo) com canaletas para passagem de cabeamento. H=6cm (Incluso acessórios de instalação)</t>
  </si>
  <si>
    <r>
      <t xml:space="preserve">Lixeira em inox, 40L, </t>
    </r>
    <r>
      <rPr>
        <sz val="10"/>
        <rFont val="Calibri"/>
        <family val="2"/>
      </rPr>
      <t>Ø30</t>
    </r>
    <r>
      <rPr>
        <sz val="10"/>
        <rFont val="Calibri"/>
        <family val="2"/>
      </rPr>
      <t>x60cm, com tampa basculante em polietileno, nas cores verde e marrom (recepção)</t>
    </r>
  </si>
  <si>
    <t>Fornecimento de conjunto de folhagem e vaso plástico na cor preta e folhagens (palmeira raphis, h máx. 120cm), montado com acabamento de pedras brancas ou casca de pinus</t>
  </si>
  <si>
    <t>11.13</t>
  </si>
  <si>
    <t>Cachepot de aço inox Ø40cm, com 4 rodízios, 37kg</t>
  </si>
  <si>
    <t xml:space="preserve">Execução de ponto de água fria, com tubos de PVC, todas as conexões e registro, Ø 25 mm, provenientes do ponto existente mais próximo. Inclui abertura e fechamento de rasgo em alvenaria. Para pia da copa, purificador de água e máquina de café. </t>
  </si>
  <si>
    <t xml:space="preserve">Execução de ponto de esgoto para pia de cozinha e bebedouro, incluindo caixa de gordura sifonada, Ø 250 mm, com tampa e saída de ∅75mm, bem como todas as tubulações, conexões e sifões necessários para ligação com os pontos existentes. </t>
  </si>
  <si>
    <t>Banco alto, com estrutura em tubo de aço com acabamento cromado e assento em compensado multilaminado com espuma de poliuretano (D40) e revestimento sintético em PVC, cor branco. Possui sapatas plásticas.</t>
  </si>
  <si>
    <t>Canalização da rede de drenos do AC, com as tubulações e conexões com os pontos existentes.</t>
  </si>
  <si>
    <t>Organização e montagem final do leiaute, incluindo mobiliário corporativo</t>
  </si>
  <si>
    <t>Esquadria em alumínio natural, com duas bandeiras fixas e quatro folhas de correr, igual à existente, medindo 2,40x2,35m. Completa, com guarnição.</t>
  </si>
  <si>
    <t>mês</t>
  </si>
  <si>
    <t>"As built" civil</t>
  </si>
  <si>
    <t>Carga/transporte de entulho em container V=5m³, para destinação e descarte dos resíduos de caliças, ferro, alumínio, vidro, madeiras, cerâmicas, etc. produzidos pela construção civil (atentar observações)</t>
  </si>
  <si>
    <t>Destinação de resíduos (atentar observações)</t>
  </si>
  <si>
    <t>Granito cinza andorinha em placa, 105x35cm (5 unidades), espessura 20mm, acabamento polido, assentado com argamassa colante</t>
  </si>
  <si>
    <t>Soleira/peitoril em granito cinza andorinha, l= até 15cm</t>
  </si>
  <si>
    <t>Recomposição da modulação original da esquadria, Módulos: 1,40x0,60 (6); 1,40x1,50 (3); 0,70x1,40m (1); 0,70x1,65m (1), incluindo perfis e baguetes novos, mantendo o padrão existente de quadro e requadro em alumínio natural.</t>
  </si>
  <si>
    <t>Grelha em alumínio, cor branca, fixada em sanca de gesso, com aletas horizontais fixas, para acesso às máquinas de AC. Dimensão: 1225x525mm</t>
  </si>
  <si>
    <t>Sanca de gesso acartonado, várias dimensões, conforme projeto</t>
  </si>
  <si>
    <t>Cortineiro em Gesso Acartonado, com perfil de aço galvanizado, arame nº10, massa, fita e acessórios. Dimensões conforme projeto.</t>
  </si>
  <si>
    <t>Balcão em MDF, 160x55cm, revestido com laminado melamínico, cor branco, com quatro portas de abrir</t>
  </si>
  <si>
    <t>REMOÇÃO completa de portas de madeira com vidro e bandeira fixa , medindo 2,00x2,55m, sem aproveitamento</t>
  </si>
  <si>
    <t>REMOÇÃO completa de portas de madeira e bandeira fixa, medindo 2,00x2,55m, sem aproveitamento</t>
  </si>
  <si>
    <t>4.3.6</t>
  </si>
  <si>
    <t>Coluna para fiação elétrica junto às portas das divisórias</t>
  </si>
  <si>
    <t>OBSERVAÇÃO:</t>
  </si>
  <si>
    <r>
      <t xml:space="preserve">Na proposta da empresa licitante ou em anexo a esta, deverá ser informado explicitamente: marca e modelo de todos os equipamentos (condicionadores de ar, elevadores, plataformas elevatórias, escadas rolantes, e etc.) a serem fornecidos e/ou instalados. 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Para maiores esclarecimentos a empresa poderá anexar catálogos atualizados com especificações técnicas dos equipamentos.</t>
    </r>
    <r>
      <rPr>
        <b/>
        <sz val="10"/>
        <rFont val="Calibri"/>
        <family val="2"/>
      </rPr>
      <t xml:space="preserve">
</t>
    </r>
  </si>
  <si>
    <r>
      <t>4. HORÁRIO PARA EXECUÇÃO/ENTREGA:</t>
    </r>
    <r>
      <rPr>
        <sz val="8"/>
        <rFont val="Calibri"/>
        <family val="2"/>
      </rPr>
      <t xml:space="preserve"> Horário das 19h às 6h nos dias úteis, e livre nos sábados, domingos e feriados, atendendo a legislação municipal vigente e as regras do condomínio.</t>
    </r>
  </si>
  <si>
    <t>5.7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</si>
</sst>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#,##0.00;[Red]#,##0.00"/>
    <numFmt numFmtId="170" formatCode="0.0"/>
    <numFmt numFmtId="171" formatCode="#,##0.000"/>
    <numFmt numFmtId="172" formatCode="#,##0.0000"/>
    <numFmt numFmtId="173" formatCode="#,##0.000;[Red]\-#,##0.000"/>
    <numFmt numFmtId="174" formatCode="#,##0.0000;[Red]\-#,##0.0000"/>
    <numFmt numFmtId="175" formatCode="#,##0.00000;[Red]\-#,##0.00000"/>
    <numFmt numFmtId="176" formatCode="#,##0.000000;[Red]\-#,##0.000000"/>
    <numFmt numFmtId="177" formatCode="#,##0.0000000;[Red]\-#,##0.0000000"/>
    <numFmt numFmtId="178" formatCode="#,##0.00000000;[Red]\-#,##0.00000000"/>
    <numFmt numFmtId="179" formatCode="#,##0.00000"/>
    <numFmt numFmtId="180" formatCode="#,##0.0;[Red]\-#,##0.0"/>
    <numFmt numFmtId="181" formatCode="0.000"/>
  </numFmts>
  <fonts count="50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sz val="8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color indexed="54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4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0" fontId="0" fillId="0" borderId="0" applyNumberFormat="0" applyBorder="0" applyAlignment="0">
      <protection/>
    </xf>
    <xf numFmtId="9" fontId="1" fillId="0" borderId="0" applyFill="0" applyBorder="0" applyAlignment="0" applyProtection="0"/>
    <xf numFmtId="0" fontId="42" fillId="21" borderId="6" applyNumberFormat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40" fontId="0" fillId="0" borderId="0" applyFill="0" applyBorder="0" applyAlignment="0" applyProtection="0"/>
    <xf numFmtId="40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164" fontId="6" fillId="33" borderId="12" xfId="0" applyNumberFormat="1" applyFont="1" applyFill="1" applyBorder="1" applyAlignment="1">
      <alignment horizontal="center" vertical="center"/>
    </xf>
    <xf numFmtId="1" fontId="6" fillId="33" borderId="11" xfId="72" applyNumberFormat="1" applyFont="1" applyFill="1" applyBorder="1" applyAlignment="1" applyProtection="1">
      <alignment horizontal="center" vertical="center" wrapText="1"/>
      <protection/>
    </xf>
    <xf numFmtId="4" fontId="6" fillId="33" borderId="11" xfId="0" applyNumberFormat="1" applyFont="1" applyFill="1" applyBorder="1" applyAlignment="1" applyProtection="1">
      <alignment horizontal="right" vertical="center"/>
      <protection locked="0"/>
    </xf>
    <xf numFmtId="4" fontId="6" fillId="33" borderId="11" xfId="0" applyNumberFormat="1" applyFont="1" applyFill="1" applyBorder="1" applyAlignment="1" applyProtection="1">
      <alignment vertical="center"/>
      <protection locked="0"/>
    </xf>
    <xf numFmtId="40" fontId="6" fillId="33" borderId="13" xfId="72" applyNumberFormat="1" applyFont="1" applyFill="1" applyBorder="1" applyAlignment="1" applyProtection="1">
      <alignment horizontal="right" vertical="center"/>
      <protection/>
    </xf>
    <xf numFmtId="0" fontId="8" fillId="33" borderId="14" xfId="0" applyNumberFormat="1" applyFont="1" applyFill="1" applyBorder="1" applyAlignment="1" applyProtection="1">
      <alignment horizontal="left" vertical="center"/>
      <protection hidden="1"/>
    </xf>
    <xf numFmtId="0" fontId="8" fillId="33" borderId="11" xfId="0" applyFont="1" applyFill="1" applyBorder="1" applyAlignment="1" applyProtection="1">
      <alignment vertical="top" wrapText="1"/>
      <protection hidden="1"/>
    </xf>
    <xf numFmtId="164" fontId="6" fillId="33" borderId="14" xfId="0" applyNumberFormat="1" applyFont="1" applyFill="1" applyBorder="1" applyAlignment="1">
      <alignment horizontal="center" vertical="center"/>
    </xf>
    <xf numFmtId="40" fontId="27" fillId="34" borderId="15" xfId="72" applyFont="1" applyFill="1" applyBorder="1" applyAlignment="1" applyProtection="1">
      <alignment vertical="center"/>
      <protection/>
    </xf>
    <xf numFmtId="0" fontId="8" fillId="0" borderId="16" xfId="0" applyNumberFormat="1" applyFont="1" applyBorder="1" applyAlignment="1" applyProtection="1">
      <alignment horizontal="left" vertical="center"/>
      <protection hidden="1"/>
    </xf>
    <xf numFmtId="0" fontId="8" fillId="0" borderId="16" xfId="0" applyFont="1" applyFill="1" applyBorder="1" applyAlignment="1" applyProtection="1">
      <alignment vertical="top" wrapText="1"/>
      <protection hidden="1"/>
    </xf>
    <xf numFmtId="40" fontId="6" fillId="0" borderId="15" xfId="72" applyNumberFormat="1" applyFont="1" applyFill="1" applyBorder="1" applyAlignment="1" applyProtection="1">
      <alignment horizontal="right" vertical="center"/>
      <protection/>
    </xf>
    <xf numFmtId="0" fontId="6" fillId="0" borderId="16" xfId="0" applyNumberFormat="1" applyFont="1" applyBorder="1" applyAlignment="1" applyProtection="1">
      <alignment horizontal="left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vertical="top" wrapText="1"/>
      <protection hidden="1"/>
    </xf>
    <xf numFmtId="40" fontId="6" fillId="0" borderId="16" xfId="72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33" borderId="16" xfId="0" applyNumberFormat="1" applyFont="1" applyFill="1" applyBorder="1" applyAlignment="1" applyProtection="1">
      <alignment horizontal="left" vertical="center"/>
      <protection hidden="1"/>
    </xf>
    <xf numFmtId="0" fontId="6" fillId="33" borderId="16" xfId="0" applyFont="1" applyFill="1" applyBorder="1" applyAlignment="1" applyProtection="1">
      <alignment vertical="top" wrapText="1"/>
      <protection hidden="1"/>
    </xf>
    <xf numFmtId="40" fontId="6" fillId="33" borderId="15" xfId="72" applyNumberFormat="1" applyFont="1" applyFill="1" applyBorder="1" applyAlignment="1" applyProtection="1">
      <alignment horizontal="right" vertical="center"/>
      <protection/>
    </xf>
    <xf numFmtId="40" fontId="8" fillId="35" borderId="15" xfId="72" applyFont="1" applyFill="1" applyBorder="1" applyAlignment="1" applyProtection="1">
      <alignment vertical="center"/>
      <protection/>
    </xf>
    <xf numFmtId="0" fontId="8" fillId="33" borderId="16" xfId="0" applyNumberFormat="1" applyFont="1" applyFill="1" applyBorder="1" applyAlignment="1" applyProtection="1">
      <alignment horizontal="left" vertical="center"/>
      <protection hidden="1"/>
    </xf>
    <xf numFmtId="0" fontId="8" fillId="33" borderId="16" xfId="0" applyFont="1" applyFill="1" applyBorder="1" applyAlignment="1" applyProtection="1">
      <alignment vertical="top" wrapText="1"/>
      <protection hidden="1"/>
    </xf>
    <xf numFmtId="0" fontId="8" fillId="36" borderId="16" xfId="0" applyNumberFormat="1" applyFont="1" applyFill="1" applyBorder="1" applyAlignment="1" applyProtection="1">
      <alignment horizontal="left" vertical="center"/>
      <protection hidden="1"/>
    </xf>
    <xf numFmtId="0" fontId="27" fillId="36" borderId="16" xfId="0" applyFont="1" applyFill="1" applyBorder="1" applyAlignment="1" applyProtection="1">
      <alignment vertical="top" wrapText="1"/>
      <protection hidden="1"/>
    </xf>
    <xf numFmtId="40" fontId="27" fillId="36" borderId="15" xfId="72" applyNumberFormat="1" applyFont="1" applyFill="1" applyBorder="1" applyAlignment="1" applyProtection="1">
      <alignment horizontal="right" vertical="center"/>
      <protection/>
    </xf>
    <xf numFmtId="40" fontId="6" fillId="35" borderId="17" xfId="72" applyFont="1" applyFill="1" applyBorder="1" applyAlignment="1" applyProtection="1">
      <alignment vertical="center"/>
      <protection/>
    </xf>
    <xf numFmtId="40" fontId="8" fillId="35" borderId="18" xfId="72" applyFont="1" applyFill="1" applyBorder="1" applyAlignment="1" applyProtection="1">
      <alignment vertical="center"/>
      <protection/>
    </xf>
    <xf numFmtId="0" fontId="8" fillId="36" borderId="19" xfId="0" applyNumberFormat="1" applyFont="1" applyFill="1" applyBorder="1" applyAlignment="1" applyProtection="1">
      <alignment horizontal="left" vertical="center"/>
      <protection hidden="1"/>
    </xf>
    <xf numFmtId="0" fontId="27" fillId="36" borderId="19" xfId="0" applyFont="1" applyFill="1" applyBorder="1" applyAlignment="1" applyProtection="1">
      <alignment vertical="top" wrapText="1"/>
      <protection hidden="1"/>
    </xf>
    <xf numFmtId="40" fontId="27" fillId="36" borderId="20" xfId="72" applyNumberFormat="1" applyFont="1" applyFill="1" applyBorder="1" applyAlignment="1" applyProtection="1">
      <alignment horizontal="right" vertical="center"/>
      <protection/>
    </xf>
    <xf numFmtId="4" fontId="6" fillId="0" borderId="16" xfId="72" applyNumberFormat="1" applyFont="1" applyFill="1" applyBorder="1" applyAlignment="1" applyProtection="1">
      <alignment horizontal="center" vertical="center" wrapText="1"/>
      <protection/>
    </xf>
    <xf numFmtId="4" fontId="6" fillId="33" borderId="16" xfId="72" applyNumberFormat="1" applyFont="1" applyFill="1" applyBorder="1" applyAlignment="1" applyProtection="1">
      <alignment horizontal="center" vertical="center" wrapText="1"/>
      <protection/>
    </xf>
    <xf numFmtId="4" fontId="27" fillId="36" borderId="16" xfId="72" applyNumberFormat="1" applyFont="1" applyFill="1" applyBorder="1" applyAlignment="1" applyProtection="1">
      <alignment horizontal="center" vertical="center" wrapText="1"/>
      <protection/>
    </xf>
    <xf numFmtId="4" fontId="27" fillId="36" borderId="19" xfId="72" applyNumberFormat="1" applyFont="1" applyFill="1" applyBorder="1" applyAlignment="1" applyProtection="1">
      <alignment horizontal="center" vertical="center" wrapText="1"/>
      <protection/>
    </xf>
    <xf numFmtId="2" fontId="6" fillId="33" borderId="16" xfId="0" applyNumberFormat="1" applyFont="1" applyFill="1" applyBorder="1" applyAlignment="1" applyProtection="1">
      <alignment horizontal="right" vertical="center"/>
      <protection hidden="1"/>
    </xf>
    <xf numFmtId="173" fontId="27" fillId="37" borderId="15" xfId="72" applyNumberFormat="1" applyFont="1" applyFill="1" applyBorder="1" applyAlignment="1" applyProtection="1">
      <alignment vertical="center"/>
      <protection/>
    </xf>
    <xf numFmtId="0" fontId="6" fillId="33" borderId="21" xfId="0" applyNumberFormat="1" applyFont="1" applyFill="1" applyBorder="1" applyAlignment="1" applyProtection="1">
      <alignment horizontal="left" vertical="center"/>
      <protection hidden="1"/>
    </xf>
    <xf numFmtId="2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8" fillId="38" borderId="22" xfId="0" applyFont="1" applyFill="1" applyBorder="1" applyAlignment="1" applyProtection="1">
      <alignment horizontal="center" vertical="center"/>
      <protection/>
    </xf>
    <xf numFmtId="4" fontId="28" fillId="38" borderId="23" xfId="0" applyNumberFormat="1" applyFont="1" applyFill="1" applyBorder="1" applyAlignment="1" applyProtection="1">
      <alignment horizontal="center" vertical="center"/>
      <protection/>
    </xf>
    <xf numFmtId="0" fontId="6" fillId="38" borderId="24" xfId="0" applyFont="1" applyFill="1" applyBorder="1" applyAlignment="1" applyProtection="1">
      <alignment vertical="center"/>
      <protection/>
    </xf>
    <xf numFmtId="164" fontId="8" fillId="35" borderId="25" xfId="0" applyNumberFormat="1" applyFont="1" applyFill="1" applyBorder="1" applyAlignment="1" applyProtection="1">
      <alignment horizontal="center" vertical="center"/>
      <protection/>
    </xf>
    <xf numFmtId="1" fontId="6" fillId="35" borderId="26" xfId="0" applyNumberFormat="1" applyFont="1" applyFill="1" applyBorder="1" applyAlignment="1" applyProtection="1">
      <alignment horizontal="left" vertical="center"/>
      <protection/>
    </xf>
    <xf numFmtId="0" fontId="8" fillId="35" borderId="26" xfId="0" applyFont="1" applyFill="1" applyBorder="1" applyAlignment="1" applyProtection="1">
      <alignment vertical="top" wrapText="1"/>
      <protection/>
    </xf>
    <xf numFmtId="4" fontId="6" fillId="35" borderId="26" xfId="0" applyNumberFormat="1" applyFont="1" applyFill="1" applyBorder="1" applyAlignment="1" applyProtection="1">
      <alignment horizontal="center" vertical="center"/>
      <protection/>
    </xf>
    <xf numFmtId="0" fontId="6" fillId="35" borderId="26" xfId="0" applyFont="1" applyFill="1" applyBorder="1" applyAlignment="1" applyProtection="1">
      <alignment horizontal="center" vertical="center"/>
      <protection/>
    </xf>
    <xf numFmtId="4" fontId="6" fillId="35" borderId="26" xfId="0" applyNumberFormat="1" applyFont="1" applyFill="1" applyBorder="1" applyAlignment="1" applyProtection="1">
      <alignment vertical="center"/>
      <protection/>
    </xf>
    <xf numFmtId="164" fontId="27" fillId="34" borderId="27" xfId="0" applyNumberFormat="1" applyFont="1" applyFill="1" applyBorder="1" applyAlignment="1" applyProtection="1">
      <alignment horizontal="center" vertical="center"/>
      <protection/>
    </xf>
    <xf numFmtId="1" fontId="27" fillId="34" borderId="16" xfId="0" applyNumberFormat="1" applyFont="1" applyFill="1" applyBorder="1" applyAlignment="1" applyProtection="1">
      <alignment horizontal="left" vertical="center"/>
      <protection/>
    </xf>
    <xf numFmtId="0" fontId="27" fillId="34" borderId="16" xfId="0" applyFont="1" applyFill="1" applyBorder="1" applyAlignment="1" applyProtection="1">
      <alignment vertical="top" wrapText="1"/>
      <protection/>
    </xf>
    <xf numFmtId="4" fontId="27" fillId="34" borderId="16" xfId="0" applyNumberFormat="1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4" fontId="27" fillId="34" borderId="16" xfId="0" applyNumberFormat="1" applyFont="1" applyFill="1" applyBorder="1" applyAlignment="1" applyProtection="1">
      <alignment vertical="center"/>
      <protection/>
    </xf>
    <xf numFmtId="164" fontId="27" fillId="37" borderId="27" xfId="0" applyNumberFormat="1" applyFont="1" applyFill="1" applyBorder="1" applyAlignment="1" applyProtection="1">
      <alignment horizontal="center" vertical="center"/>
      <protection/>
    </xf>
    <xf numFmtId="0" fontId="27" fillId="37" borderId="16" xfId="0" applyFont="1" applyFill="1" applyBorder="1" applyAlignment="1" applyProtection="1">
      <alignment horizontal="center" vertical="center"/>
      <protection/>
    </xf>
    <xf numFmtId="4" fontId="27" fillId="37" borderId="16" xfId="0" applyNumberFormat="1" applyFont="1" applyFill="1" applyBorder="1" applyAlignment="1" applyProtection="1">
      <alignment vertical="center"/>
      <protection/>
    </xf>
    <xf numFmtId="1" fontId="6" fillId="0" borderId="16" xfId="0" applyNumberFormat="1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horizontal="left" vertical="center" wrapText="1"/>
      <protection/>
    </xf>
    <xf numFmtId="4" fontId="6" fillId="33" borderId="16" xfId="0" applyNumberFormat="1" applyFont="1" applyFill="1" applyBorder="1" applyAlignment="1" applyProtection="1">
      <alignment horizontal="right" vertical="center" wrapText="1"/>
      <protection/>
    </xf>
    <xf numFmtId="164" fontId="6" fillId="0" borderId="27" xfId="0" applyNumberFormat="1" applyFont="1" applyBorder="1" applyAlignment="1" applyProtection="1">
      <alignment horizontal="center" vertical="center"/>
      <protection/>
    </xf>
    <xf numFmtId="164" fontId="27" fillId="0" borderId="27" xfId="0" applyNumberFormat="1" applyFont="1" applyFill="1" applyBorder="1" applyAlignment="1" applyProtection="1">
      <alignment horizontal="center" vertical="center"/>
      <protection/>
    </xf>
    <xf numFmtId="164" fontId="6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left" vertical="center" wrapText="1"/>
      <protection/>
    </xf>
    <xf numFmtId="4" fontId="6" fillId="33" borderId="16" xfId="0" applyNumberFormat="1" applyFont="1" applyFill="1" applyBorder="1" applyAlignment="1" applyProtection="1">
      <alignment vertical="center" wrapText="1"/>
      <protection/>
    </xf>
    <xf numFmtId="4" fontId="6" fillId="33" borderId="16" xfId="0" applyNumberFormat="1" applyFont="1" applyFill="1" applyBorder="1" applyAlignment="1" applyProtection="1">
      <alignment horizontal="right" vertical="center"/>
      <protection/>
    </xf>
    <xf numFmtId="164" fontId="6" fillId="33" borderId="27" xfId="0" applyNumberFormat="1" applyFont="1" applyFill="1" applyBorder="1" applyAlignment="1" applyProtection="1">
      <alignment horizontal="center" vertical="center"/>
      <protection/>
    </xf>
    <xf numFmtId="164" fontId="8" fillId="35" borderId="27" xfId="0" applyNumberFormat="1" applyFont="1" applyFill="1" applyBorder="1" applyAlignment="1" applyProtection="1">
      <alignment horizontal="center" vertical="center"/>
      <protection/>
    </xf>
    <xf numFmtId="1" fontId="6" fillId="35" borderId="16" xfId="0" applyNumberFormat="1" applyFont="1" applyFill="1" applyBorder="1" applyAlignment="1" applyProtection="1">
      <alignment horizontal="left" vertical="center"/>
      <protection/>
    </xf>
    <xf numFmtId="0" fontId="8" fillId="35" borderId="16" xfId="0" applyFont="1" applyFill="1" applyBorder="1" applyAlignment="1" applyProtection="1">
      <alignment vertical="top" wrapText="1"/>
      <protection/>
    </xf>
    <xf numFmtId="4" fontId="6" fillId="35" borderId="16" xfId="0" applyNumberFormat="1" applyFont="1" applyFill="1" applyBorder="1" applyAlignment="1" applyProtection="1">
      <alignment horizontal="center" vertic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4" fontId="8" fillId="35" borderId="16" xfId="0" applyNumberFormat="1" applyFont="1" applyFill="1" applyBorder="1" applyAlignment="1" applyProtection="1">
      <alignment vertical="center"/>
      <protection/>
    </xf>
    <xf numFmtId="164" fontId="8" fillId="36" borderId="27" xfId="0" applyNumberFormat="1" applyFont="1" applyFill="1" applyBorder="1" applyAlignment="1" applyProtection="1">
      <alignment horizontal="center" vertical="center"/>
      <protection/>
    </xf>
    <xf numFmtId="0" fontId="27" fillId="36" borderId="16" xfId="0" applyFont="1" applyFill="1" applyBorder="1" applyAlignment="1" applyProtection="1">
      <alignment horizontal="center" vertical="center" wrapText="1"/>
      <protection/>
    </xf>
    <xf numFmtId="4" fontId="27" fillId="36" borderId="16" xfId="0" applyNumberFormat="1" applyFont="1" applyFill="1" applyBorder="1" applyAlignment="1" applyProtection="1">
      <alignment horizontal="right" vertical="center"/>
      <protection/>
    </xf>
    <xf numFmtId="4" fontId="27" fillId="36" borderId="16" xfId="0" applyNumberFormat="1" applyFont="1" applyFill="1" applyBorder="1" applyAlignment="1" applyProtection="1">
      <alignment vertical="center"/>
      <protection/>
    </xf>
    <xf numFmtId="164" fontId="8" fillId="35" borderId="28" xfId="0" applyNumberFormat="1" applyFont="1" applyFill="1" applyBorder="1" applyAlignment="1" applyProtection="1">
      <alignment horizontal="center" vertical="center"/>
      <protection/>
    </xf>
    <xf numFmtId="1" fontId="6" fillId="35" borderId="29" xfId="0" applyNumberFormat="1" applyFont="1" applyFill="1" applyBorder="1" applyAlignment="1" applyProtection="1">
      <alignment horizontal="left" vertical="center"/>
      <protection/>
    </xf>
    <xf numFmtId="0" fontId="8" fillId="35" borderId="29" xfId="0" applyFont="1" applyFill="1" applyBorder="1" applyAlignment="1" applyProtection="1">
      <alignment vertical="top" wrapText="1"/>
      <protection/>
    </xf>
    <xf numFmtId="4" fontId="6" fillId="35" borderId="29" xfId="0" applyNumberFormat="1" applyFont="1" applyFill="1" applyBorder="1" applyAlignment="1" applyProtection="1">
      <alignment horizontal="center" vertical="center"/>
      <protection/>
    </xf>
    <xf numFmtId="0" fontId="6" fillId="35" borderId="29" xfId="0" applyFont="1" applyFill="1" applyBorder="1" applyAlignment="1" applyProtection="1">
      <alignment horizontal="center" vertical="center"/>
      <protection/>
    </xf>
    <xf numFmtId="4" fontId="8" fillId="35" borderId="29" xfId="0" applyNumberFormat="1" applyFont="1" applyFill="1" applyBorder="1" applyAlignment="1" applyProtection="1">
      <alignment vertical="center"/>
      <protection/>
    </xf>
    <xf numFmtId="164" fontId="8" fillId="36" borderId="30" xfId="0" applyNumberFormat="1" applyFont="1" applyFill="1" applyBorder="1" applyAlignment="1" applyProtection="1">
      <alignment horizontal="center" vertical="center"/>
      <protection/>
    </xf>
    <xf numFmtId="0" fontId="27" fillId="36" borderId="31" xfId="0" applyFont="1" applyFill="1" applyBorder="1" applyAlignment="1" applyProtection="1">
      <alignment horizontal="center" vertical="center" wrapText="1"/>
      <protection/>
    </xf>
    <xf numFmtId="4" fontId="27" fillId="36" borderId="32" xfId="0" applyNumberFormat="1" applyFont="1" applyFill="1" applyBorder="1" applyAlignment="1" applyProtection="1">
      <alignment horizontal="right" vertical="center"/>
      <protection/>
    </xf>
    <xf numFmtId="4" fontId="27" fillId="36" borderId="32" xfId="0" applyNumberFormat="1" applyFont="1" applyFill="1" applyBorder="1" applyAlignment="1" applyProtection="1">
      <alignment vertical="center"/>
      <protection/>
    </xf>
    <xf numFmtId="164" fontId="6" fillId="33" borderId="33" xfId="0" applyNumberFormat="1" applyFont="1" applyFill="1" applyBorder="1" applyAlignment="1" applyProtection="1">
      <alignment horizontal="center" vertical="center"/>
      <protection/>
    </xf>
    <xf numFmtId="4" fontId="6" fillId="39" borderId="16" xfId="0" applyNumberFormat="1" applyFont="1" applyFill="1" applyBorder="1" applyAlignment="1" applyProtection="1">
      <alignment vertical="center"/>
      <protection locked="0"/>
    </xf>
    <xf numFmtId="4" fontId="6" fillId="39" borderId="16" xfId="0" applyNumberFormat="1" applyFont="1" applyFill="1" applyBorder="1" applyAlignment="1" applyProtection="1">
      <alignment horizontal="right" vertical="center" wrapText="1"/>
      <protection locked="0"/>
    </xf>
    <xf numFmtId="4" fontId="6" fillId="39" borderId="16" xfId="0" applyNumberFormat="1" applyFont="1" applyFill="1" applyBorder="1" applyAlignment="1" applyProtection="1">
      <alignment vertical="center" wrapText="1"/>
      <protection locked="0"/>
    </xf>
    <xf numFmtId="4" fontId="6" fillId="39" borderId="16" xfId="54" applyNumberFormat="1" applyFont="1" applyFill="1" applyBorder="1" applyAlignment="1" applyProtection="1">
      <alignment vertical="center" wrapText="1"/>
      <protection locked="0"/>
    </xf>
    <xf numFmtId="4" fontId="6" fillId="39" borderId="29" xfId="54" applyNumberFormat="1" applyFont="1" applyFill="1" applyBorder="1" applyAlignment="1" applyProtection="1">
      <alignment vertical="center" wrapText="1"/>
      <protection locked="0"/>
    </xf>
    <xf numFmtId="4" fontId="6" fillId="39" borderId="16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6" fillId="33" borderId="34" xfId="0" applyFont="1" applyFill="1" applyBorder="1" applyAlignment="1" applyProtection="1">
      <alignment horizontal="left" vertical="top" wrapText="1"/>
      <protection hidden="1"/>
    </xf>
    <xf numFmtId="0" fontId="6" fillId="33" borderId="35" xfId="0" applyFont="1" applyFill="1" applyBorder="1" applyAlignment="1" applyProtection="1">
      <alignment horizontal="left" vertical="top" wrapText="1"/>
      <protection hidden="1"/>
    </xf>
    <xf numFmtId="0" fontId="6" fillId="33" borderId="36" xfId="0" applyFont="1" applyFill="1" applyBorder="1" applyAlignment="1" applyProtection="1">
      <alignment horizontal="left" vertical="top" wrapText="1"/>
      <protection hidden="1"/>
    </xf>
    <xf numFmtId="0" fontId="8" fillId="38" borderId="37" xfId="0" applyFont="1" applyFill="1" applyBorder="1" applyAlignment="1" applyProtection="1">
      <alignment horizontal="center" vertical="center"/>
      <protection/>
    </xf>
    <xf numFmtId="0" fontId="8" fillId="38" borderId="38" xfId="0" applyFont="1" applyFill="1" applyBorder="1" applyAlignment="1" applyProtection="1">
      <alignment horizontal="center" vertical="center"/>
      <protection/>
    </xf>
    <xf numFmtId="0" fontId="8" fillId="38" borderId="39" xfId="0" applyFont="1" applyFill="1" applyBorder="1" applyAlignment="1" applyProtection="1">
      <alignment horizontal="left" vertical="center"/>
      <protection/>
    </xf>
    <xf numFmtId="0" fontId="8" fillId="38" borderId="23" xfId="0" applyFont="1" applyFill="1" applyBorder="1" applyAlignment="1" applyProtection="1">
      <alignment horizontal="left" vertical="center"/>
      <protection/>
    </xf>
    <xf numFmtId="0" fontId="8" fillId="38" borderId="39" xfId="0" applyFont="1" applyFill="1" applyBorder="1" applyAlignment="1" applyProtection="1">
      <alignment horizontal="center" vertical="center"/>
      <protection/>
    </xf>
    <xf numFmtId="0" fontId="8" fillId="38" borderId="23" xfId="0" applyFont="1" applyFill="1" applyBorder="1" applyAlignment="1" applyProtection="1">
      <alignment horizontal="center" vertical="center"/>
      <protection/>
    </xf>
    <xf numFmtId="4" fontId="8" fillId="38" borderId="39" xfId="0" applyNumberFormat="1" applyFont="1" applyFill="1" applyBorder="1" applyAlignment="1" applyProtection="1">
      <alignment horizontal="center" vertical="center"/>
      <protection/>
    </xf>
    <xf numFmtId="4" fontId="8" fillId="38" borderId="23" xfId="0" applyNumberFormat="1" applyFont="1" applyFill="1" applyBorder="1" applyAlignment="1" applyProtection="1">
      <alignment horizontal="center" vertical="center"/>
      <protection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Heading 2" xfId="44"/>
    <cellStyle name="Excel Built-in Heading 4" xfId="45"/>
    <cellStyle name="Excel Built-in Normal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 2" xfId="53"/>
    <cellStyle name="Normal 3" xfId="54"/>
    <cellStyle name="Normal 4" xfId="55"/>
    <cellStyle name="Normal 5" xfId="56"/>
    <cellStyle name="Normal 5 2" xfId="57"/>
    <cellStyle name="Normal 7" xfId="58"/>
    <cellStyle name="Nota" xfId="59"/>
    <cellStyle name="planilhas" xfId="60"/>
    <cellStyle name="Percent" xfId="61"/>
    <cellStyle name="Saída" xfId="62"/>
    <cellStyle name="Comma [0]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2057400</xdr:colOff>
      <xdr:row>328</xdr:row>
      <xdr:rowOff>0</xdr:rowOff>
    </xdr:from>
    <xdr:to>
      <xdr:col>2</xdr:col>
      <xdr:colOff>2143125</xdr:colOff>
      <xdr:row>329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47975" y="69551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394</xdr:row>
      <xdr:rowOff>0</xdr:rowOff>
    </xdr:from>
    <xdr:to>
      <xdr:col>2</xdr:col>
      <xdr:colOff>2143125</xdr:colOff>
      <xdr:row>395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847975" y="81048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394</xdr:row>
      <xdr:rowOff>0</xdr:rowOff>
    </xdr:from>
    <xdr:to>
      <xdr:col>2</xdr:col>
      <xdr:colOff>2143125</xdr:colOff>
      <xdr:row>395</xdr:row>
      <xdr:rowOff>0</xdr:rowOff>
    </xdr:to>
    <xdr:sp fLocksText="0">
      <xdr:nvSpPr>
        <xdr:cNvPr id="3" name="Text Box 1"/>
        <xdr:cNvSpPr txBox="1">
          <a:spLocks noChangeArrowheads="1"/>
        </xdr:cNvSpPr>
      </xdr:nvSpPr>
      <xdr:spPr>
        <a:xfrm>
          <a:off x="2847975" y="81048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394</xdr:row>
      <xdr:rowOff>0</xdr:rowOff>
    </xdr:from>
    <xdr:to>
      <xdr:col>2</xdr:col>
      <xdr:colOff>2143125</xdr:colOff>
      <xdr:row>395</xdr:row>
      <xdr:rowOff>0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2847975" y="81048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394</xdr:row>
      <xdr:rowOff>0</xdr:rowOff>
    </xdr:from>
    <xdr:to>
      <xdr:col>2</xdr:col>
      <xdr:colOff>2143125</xdr:colOff>
      <xdr:row>395</xdr:row>
      <xdr:rowOff>0</xdr:rowOff>
    </xdr:to>
    <xdr:sp fLocksText="0">
      <xdr:nvSpPr>
        <xdr:cNvPr id="5" name="Text Box 2"/>
        <xdr:cNvSpPr txBox="1">
          <a:spLocks noChangeArrowheads="1"/>
        </xdr:cNvSpPr>
      </xdr:nvSpPr>
      <xdr:spPr>
        <a:xfrm>
          <a:off x="2847975" y="81048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394</xdr:row>
      <xdr:rowOff>0</xdr:rowOff>
    </xdr:from>
    <xdr:to>
      <xdr:col>2</xdr:col>
      <xdr:colOff>2143125</xdr:colOff>
      <xdr:row>395</xdr:row>
      <xdr:rowOff>0</xdr:rowOff>
    </xdr:to>
    <xdr:sp fLocksText="0">
      <xdr:nvSpPr>
        <xdr:cNvPr id="6" name="Text Box 2"/>
        <xdr:cNvSpPr txBox="1">
          <a:spLocks noChangeArrowheads="1"/>
        </xdr:cNvSpPr>
      </xdr:nvSpPr>
      <xdr:spPr>
        <a:xfrm>
          <a:off x="2847975" y="81048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2057400</xdr:colOff>
      <xdr:row>394</xdr:row>
      <xdr:rowOff>0</xdr:rowOff>
    </xdr:from>
    <xdr:to>
      <xdr:col>2</xdr:col>
      <xdr:colOff>2143125</xdr:colOff>
      <xdr:row>395</xdr:row>
      <xdr:rowOff>0</xdr:rowOff>
    </xdr:to>
    <xdr:sp fLocksText="0">
      <xdr:nvSpPr>
        <xdr:cNvPr id="7" name="Text Box 2"/>
        <xdr:cNvSpPr txBox="1">
          <a:spLocks noChangeArrowheads="1"/>
        </xdr:cNvSpPr>
      </xdr:nvSpPr>
      <xdr:spPr>
        <a:xfrm>
          <a:off x="2847975" y="81048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2</xdr:col>
      <xdr:colOff>2286000</xdr:colOff>
      <xdr:row>395</xdr:row>
      <xdr:rowOff>76200</xdr:rowOff>
    </xdr:from>
    <xdr:ext cx="447675" cy="171450"/>
    <xdr:sp>
      <xdr:nvSpPr>
        <xdr:cNvPr id="8" name="AutoShape 2"/>
        <xdr:cNvSpPr>
          <a:spLocks noChangeAspect="1"/>
        </xdr:cNvSpPr>
      </xdr:nvSpPr>
      <xdr:spPr>
        <a:xfrm>
          <a:off x="3076575" y="81295875"/>
          <a:ext cx="447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28575</xdr:rowOff>
    </xdr:from>
    <xdr:ext cx="447675" cy="180975"/>
    <xdr:sp>
      <xdr:nvSpPr>
        <xdr:cNvPr id="9" name="AutoShape 2"/>
        <xdr:cNvSpPr>
          <a:spLocks noChangeAspect="1"/>
        </xdr:cNvSpPr>
      </xdr:nvSpPr>
      <xdr:spPr>
        <a:xfrm>
          <a:off x="790575" y="81248250"/>
          <a:ext cx="4476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190500"/>
    <xdr:sp>
      <xdr:nvSpPr>
        <xdr:cNvPr id="10" name="AutoShape 2"/>
        <xdr:cNvSpPr>
          <a:spLocks noChangeAspect="1"/>
        </xdr:cNvSpPr>
      </xdr:nvSpPr>
      <xdr:spPr>
        <a:xfrm>
          <a:off x="790575" y="81219675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190500"/>
    <xdr:sp>
      <xdr:nvSpPr>
        <xdr:cNvPr id="11" name="AutoShape 2"/>
        <xdr:cNvSpPr>
          <a:spLocks noChangeAspect="1"/>
        </xdr:cNvSpPr>
      </xdr:nvSpPr>
      <xdr:spPr>
        <a:xfrm>
          <a:off x="790575" y="81219675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190500"/>
    <xdr:sp>
      <xdr:nvSpPr>
        <xdr:cNvPr id="12" name="AutoShape 2"/>
        <xdr:cNvSpPr>
          <a:spLocks noChangeAspect="1"/>
        </xdr:cNvSpPr>
      </xdr:nvSpPr>
      <xdr:spPr>
        <a:xfrm>
          <a:off x="790575" y="81219675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190500"/>
    <xdr:sp>
      <xdr:nvSpPr>
        <xdr:cNvPr id="13" name="AutoShape 2"/>
        <xdr:cNvSpPr>
          <a:spLocks noChangeAspect="1"/>
        </xdr:cNvSpPr>
      </xdr:nvSpPr>
      <xdr:spPr>
        <a:xfrm>
          <a:off x="790575" y="81219675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190500"/>
    <xdr:sp>
      <xdr:nvSpPr>
        <xdr:cNvPr id="14" name="AutoShape 2"/>
        <xdr:cNvSpPr>
          <a:spLocks noChangeAspect="1"/>
        </xdr:cNvSpPr>
      </xdr:nvSpPr>
      <xdr:spPr>
        <a:xfrm>
          <a:off x="790575" y="81219675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190500"/>
    <xdr:sp>
      <xdr:nvSpPr>
        <xdr:cNvPr id="15" name="AutoShape 2"/>
        <xdr:cNvSpPr>
          <a:spLocks noChangeAspect="1"/>
        </xdr:cNvSpPr>
      </xdr:nvSpPr>
      <xdr:spPr>
        <a:xfrm>
          <a:off x="790575" y="81219675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190500"/>
    <xdr:sp>
      <xdr:nvSpPr>
        <xdr:cNvPr id="16" name="AutoShape 2"/>
        <xdr:cNvSpPr>
          <a:spLocks noChangeAspect="1"/>
        </xdr:cNvSpPr>
      </xdr:nvSpPr>
      <xdr:spPr>
        <a:xfrm>
          <a:off x="790575" y="81219675"/>
          <a:ext cx="3905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190500"/>
    <xdr:sp>
      <xdr:nvSpPr>
        <xdr:cNvPr id="17" name="AutoShape 2"/>
        <xdr:cNvSpPr>
          <a:spLocks noChangeAspect="1"/>
        </xdr:cNvSpPr>
      </xdr:nvSpPr>
      <xdr:spPr>
        <a:xfrm>
          <a:off x="790575" y="81219675"/>
          <a:ext cx="3905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190500"/>
    <xdr:sp>
      <xdr:nvSpPr>
        <xdr:cNvPr id="18" name="AutoShape 2"/>
        <xdr:cNvSpPr>
          <a:spLocks noChangeAspect="1"/>
        </xdr:cNvSpPr>
      </xdr:nvSpPr>
      <xdr:spPr>
        <a:xfrm>
          <a:off x="790575" y="81219675"/>
          <a:ext cx="3905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190500"/>
    <xdr:sp>
      <xdr:nvSpPr>
        <xdr:cNvPr id="19" name="AutoShape 2"/>
        <xdr:cNvSpPr>
          <a:spLocks noChangeAspect="1"/>
        </xdr:cNvSpPr>
      </xdr:nvSpPr>
      <xdr:spPr>
        <a:xfrm>
          <a:off x="790575" y="81219675"/>
          <a:ext cx="3905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190500"/>
    <xdr:sp>
      <xdr:nvSpPr>
        <xdr:cNvPr id="20" name="AutoShape 2"/>
        <xdr:cNvSpPr>
          <a:spLocks noChangeAspect="1"/>
        </xdr:cNvSpPr>
      </xdr:nvSpPr>
      <xdr:spPr>
        <a:xfrm>
          <a:off x="790575" y="81219675"/>
          <a:ext cx="3905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190500"/>
    <xdr:sp>
      <xdr:nvSpPr>
        <xdr:cNvPr id="21" name="AutoShape 2"/>
        <xdr:cNvSpPr>
          <a:spLocks noChangeAspect="1"/>
        </xdr:cNvSpPr>
      </xdr:nvSpPr>
      <xdr:spPr>
        <a:xfrm>
          <a:off x="790575" y="81219675"/>
          <a:ext cx="3905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85725</xdr:colOff>
      <xdr:row>395</xdr:row>
      <xdr:rowOff>9525</xdr:rowOff>
    </xdr:from>
    <xdr:ext cx="447675" cy="304800"/>
    <xdr:sp>
      <xdr:nvSpPr>
        <xdr:cNvPr id="22" name="AutoShape 2"/>
        <xdr:cNvSpPr>
          <a:spLocks noChangeAspect="1"/>
        </xdr:cNvSpPr>
      </xdr:nvSpPr>
      <xdr:spPr>
        <a:xfrm>
          <a:off x="876300" y="81229200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285750"/>
    <xdr:sp>
      <xdr:nvSpPr>
        <xdr:cNvPr id="23" name="AutoShape 2"/>
        <xdr:cNvSpPr>
          <a:spLocks noChangeAspect="1"/>
        </xdr:cNvSpPr>
      </xdr:nvSpPr>
      <xdr:spPr>
        <a:xfrm>
          <a:off x="790575" y="8121967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285750"/>
    <xdr:sp>
      <xdr:nvSpPr>
        <xdr:cNvPr id="24" name="AutoShape 2"/>
        <xdr:cNvSpPr>
          <a:spLocks noChangeAspect="1"/>
        </xdr:cNvSpPr>
      </xdr:nvSpPr>
      <xdr:spPr>
        <a:xfrm>
          <a:off x="790575" y="8121967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285750"/>
    <xdr:sp>
      <xdr:nvSpPr>
        <xdr:cNvPr id="25" name="AutoShape 2"/>
        <xdr:cNvSpPr>
          <a:spLocks noChangeAspect="1"/>
        </xdr:cNvSpPr>
      </xdr:nvSpPr>
      <xdr:spPr>
        <a:xfrm>
          <a:off x="790575" y="8121967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304800"/>
    <xdr:sp>
      <xdr:nvSpPr>
        <xdr:cNvPr id="26" name="AutoShape 2"/>
        <xdr:cNvSpPr>
          <a:spLocks noChangeAspect="1"/>
        </xdr:cNvSpPr>
      </xdr:nvSpPr>
      <xdr:spPr>
        <a:xfrm>
          <a:off x="790575" y="8121967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285750"/>
    <xdr:sp>
      <xdr:nvSpPr>
        <xdr:cNvPr id="27" name="AutoShape 2"/>
        <xdr:cNvSpPr>
          <a:spLocks noChangeAspect="1"/>
        </xdr:cNvSpPr>
      </xdr:nvSpPr>
      <xdr:spPr>
        <a:xfrm>
          <a:off x="790575" y="8121967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285750"/>
    <xdr:sp>
      <xdr:nvSpPr>
        <xdr:cNvPr id="28" name="AutoShape 2"/>
        <xdr:cNvSpPr>
          <a:spLocks noChangeAspect="1"/>
        </xdr:cNvSpPr>
      </xdr:nvSpPr>
      <xdr:spPr>
        <a:xfrm>
          <a:off x="790575" y="8121967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304800"/>
    <xdr:sp>
      <xdr:nvSpPr>
        <xdr:cNvPr id="29" name="AutoShape 2"/>
        <xdr:cNvSpPr>
          <a:spLocks noChangeAspect="1"/>
        </xdr:cNvSpPr>
      </xdr:nvSpPr>
      <xdr:spPr>
        <a:xfrm>
          <a:off x="790575" y="8121967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304800"/>
    <xdr:sp>
      <xdr:nvSpPr>
        <xdr:cNvPr id="30" name="AutoShape 2"/>
        <xdr:cNvSpPr>
          <a:spLocks noChangeAspect="1"/>
        </xdr:cNvSpPr>
      </xdr:nvSpPr>
      <xdr:spPr>
        <a:xfrm>
          <a:off x="790575" y="8121967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285750"/>
    <xdr:sp>
      <xdr:nvSpPr>
        <xdr:cNvPr id="31" name="AutoShape 2"/>
        <xdr:cNvSpPr>
          <a:spLocks noChangeAspect="1"/>
        </xdr:cNvSpPr>
      </xdr:nvSpPr>
      <xdr:spPr>
        <a:xfrm>
          <a:off x="790575" y="8121967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285750"/>
    <xdr:sp>
      <xdr:nvSpPr>
        <xdr:cNvPr id="32" name="AutoShape 2"/>
        <xdr:cNvSpPr>
          <a:spLocks noChangeAspect="1"/>
        </xdr:cNvSpPr>
      </xdr:nvSpPr>
      <xdr:spPr>
        <a:xfrm>
          <a:off x="790575" y="8121967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285750"/>
    <xdr:sp>
      <xdr:nvSpPr>
        <xdr:cNvPr id="33" name="AutoShape 2"/>
        <xdr:cNvSpPr>
          <a:spLocks noChangeAspect="1"/>
        </xdr:cNvSpPr>
      </xdr:nvSpPr>
      <xdr:spPr>
        <a:xfrm>
          <a:off x="790575" y="8121967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304800"/>
    <xdr:sp>
      <xdr:nvSpPr>
        <xdr:cNvPr id="34" name="AutoShape 2"/>
        <xdr:cNvSpPr>
          <a:spLocks noChangeAspect="1"/>
        </xdr:cNvSpPr>
      </xdr:nvSpPr>
      <xdr:spPr>
        <a:xfrm>
          <a:off x="790575" y="8121967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285750"/>
    <xdr:sp>
      <xdr:nvSpPr>
        <xdr:cNvPr id="35" name="AutoShape 2"/>
        <xdr:cNvSpPr>
          <a:spLocks noChangeAspect="1"/>
        </xdr:cNvSpPr>
      </xdr:nvSpPr>
      <xdr:spPr>
        <a:xfrm>
          <a:off x="790575" y="8121967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285750"/>
    <xdr:sp>
      <xdr:nvSpPr>
        <xdr:cNvPr id="36" name="AutoShape 2"/>
        <xdr:cNvSpPr>
          <a:spLocks noChangeAspect="1"/>
        </xdr:cNvSpPr>
      </xdr:nvSpPr>
      <xdr:spPr>
        <a:xfrm>
          <a:off x="790575" y="8121967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304800"/>
    <xdr:sp>
      <xdr:nvSpPr>
        <xdr:cNvPr id="37" name="AutoShape 2"/>
        <xdr:cNvSpPr>
          <a:spLocks noChangeAspect="1"/>
        </xdr:cNvSpPr>
      </xdr:nvSpPr>
      <xdr:spPr>
        <a:xfrm>
          <a:off x="790575" y="8121967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38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39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76225"/>
    <xdr:sp>
      <xdr:nvSpPr>
        <xdr:cNvPr id="40" name="AutoShape 2"/>
        <xdr:cNvSpPr>
          <a:spLocks noChangeAspect="1"/>
        </xdr:cNvSpPr>
      </xdr:nvSpPr>
      <xdr:spPr>
        <a:xfrm>
          <a:off x="790575" y="8121967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76225"/>
    <xdr:sp>
      <xdr:nvSpPr>
        <xdr:cNvPr id="41" name="AutoShape 2"/>
        <xdr:cNvSpPr>
          <a:spLocks noChangeAspect="1"/>
        </xdr:cNvSpPr>
      </xdr:nvSpPr>
      <xdr:spPr>
        <a:xfrm>
          <a:off x="790575" y="8121967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42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43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44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45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46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47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76225"/>
    <xdr:sp>
      <xdr:nvSpPr>
        <xdr:cNvPr id="48" name="AutoShape 2"/>
        <xdr:cNvSpPr>
          <a:spLocks noChangeAspect="1"/>
        </xdr:cNvSpPr>
      </xdr:nvSpPr>
      <xdr:spPr>
        <a:xfrm>
          <a:off x="790575" y="8121967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76225"/>
    <xdr:sp>
      <xdr:nvSpPr>
        <xdr:cNvPr id="49" name="AutoShape 2"/>
        <xdr:cNvSpPr>
          <a:spLocks noChangeAspect="1"/>
        </xdr:cNvSpPr>
      </xdr:nvSpPr>
      <xdr:spPr>
        <a:xfrm>
          <a:off x="790575" y="8121967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50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51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52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53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54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55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04800"/>
    <xdr:sp>
      <xdr:nvSpPr>
        <xdr:cNvPr id="56" name="AutoShape 2"/>
        <xdr:cNvSpPr>
          <a:spLocks noChangeAspect="1"/>
        </xdr:cNvSpPr>
      </xdr:nvSpPr>
      <xdr:spPr>
        <a:xfrm>
          <a:off x="790575" y="8121967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04800"/>
    <xdr:sp>
      <xdr:nvSpPr>
        <xdr:cNvPr id="57" name="AutoShape 2"/>
        <xdr:cNvSpPr>
          <a:spLocks noChangeAspect="1"/>
        </xdr:cNvSpPr>
      </xdr:nvSpPr>
      <xdr:spPr>
        <a:xfrm>
          <a:off x="790575" y="8121967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58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59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60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61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62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63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04800"/>
    <xdr:sp>
      <xdr:nvSpPr>
        <xdr:cNvPr id="64" name="AutoShape 2"/>
        <xdr:cNvSpPr>
          <a:spLocks noChangeAspect="1"/>
        </xdr:cNvSpPr>
      </xdr:nvSpPr>
      <xdr:spPr>
        <a:xfrm>
          <a:off x="790575" y="8121967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04800"/>
    <xdr:sp>
      <xdr:nvSpPr>
        <xdr:cNvPr id="65" name="AutoShape 2"/>
        <xdr:cNvSpPr>
          <a:spLocks noChangeAspect="1"/>
        </xdr:cNvSpPr>
      </xdr:nvSpPr>
      <xdr:spPr>
        <a:xfrm>
          <a:off x="790575" y="8121967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66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67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68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69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70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71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04800"/>
    <xdr:sp>
      <xdr:nvSpPr>
        <xdr:cNvPr id="72" name="AutoShape 2"/>
        <xdr:cNvSpPr>
          <a:spLocks noChangeAspect="1"/>
        </xdr:cNvSpPr>
      </xdr:nvSpPr>
      <xdr:spPr>
        <a:xfrm>
          <a:off x="790575" y="8121967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04800"/>
    <xdr:sp>
      <xdr:nvSpPr>
        <xdr:cNvPr id="73" name="AutoShape 2"/>
        <xdr:cNvSpPr>
          <a:spLocks noChangeAspect="1"/>
        </xdr:cNvSpPr>
      </xdr:nvSpPr>
      <xdr:spPr>
        <a:xfrm>
          <a:off x="790575" y="8121967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74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75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76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77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78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79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04800"/>
    <xdr:sp>
      <xdr:nvSpPr>
        <xdr:cNvPr id="80" name="AutoShape 2"/>
        <xdr:cNvSpPr>
          <a:spLocks noChangeAspect="1"/>
        </xdr:cNvSpPr>
      </xdr:nvSpPr>
      <xdr:spPr>
        <a:xfrm>
          <a:off x="790575" y="8121967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04800"/>
    <xdr:sp>
      <xdr:nvSpPr>
        <xdr:cNvPr id="81" name="AutoShape 2"/>
        <xdr:cNvSpPr>
          <a:spLocks noChangeAspect="1"/>
        </xdr:cNvSpPr>
      </xdr:nvSpPr>
      <xdr:spPr>
        <a:xfrm>
          <a:off x="790575" y="8121967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82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83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84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85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190500"/>
    <xdr:sp>
      <xdr:nvSpPr>
        <xdr:cNvPr id="86" name="AutoShape 2"/>
        <xdr:cNvSpPr>
          <a:spLocks noChangeAspect="1"/>
        </xdr:cNvSpPr>
      </xdr:nvSpPr>
      <xdr:spPr>
        <a:xfrm>
          <a:off x="790575" y="81219675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190500"/>
    <xdr:sp>
      <xdr:nvSpPr>
        <xdr:cNvPr id="87" name="AutoShape 2"/>
        <xdr:cNvSpPr>
          <a:spLocks noChangeAspect="1"/>
        </xdr:cNvSpPr>
      </xdr:nvSpPr>
      <xdr:spPr>
        <a:xfrm>
          <a:off x="790575" y="81219675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190500"/>
    <xdr:sp>
      <xdr:nvSpPr>
        <xdr:cNvPr id="88" name="AutoShape 2"/>
        <xdr:cNvSpPr>
          <a:spLocks noChangeAspect="1"/>
        </xdr:cNvSpPr>
      </xdr:nvSpPr>
      <xdr:spPr>
        <a:xfrm>
          <a:off x="790575" y="81219675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190500"/>
    <xdr:sp>
      <xdr:nvSpPr>
        <xdr:cNvPr id="89" name="AutoShape 2"/>
        <xdr:cNvSpPr>
          <a:spLocks noChangeAspect="1"/>
        </xdr:cNvSpPr>
      </xdr:nvSpPr>
      <xdr:spPr>
        <a:xfrm>
          <a:off x="790575" y="81219675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190500"/>
    <xdr:sp>
      <xdr:nvSpPr>
        <xdr:cNvPr id="90" name="AutoShape 2"/>
        <xdr:cNvSpPr>
          <a:spLocks noChangeAspect="1"/>
        </xdr:cNvSpPr>
      </xdr:nvSpPr>
      <xdr:spPr>
        <a:xfrm>
          <a:off x="790575" y="81219675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190500"/>
    <xdr:sp>
      <xdr:nvSpPr>
        <xdr:cNvPr id="91" name="AutoShape 2"/>
        <xdr:cNvSpPr>
          <a:spLocks noChangeAspect="1"/>
        </xdr:cNvSpPr>
      </xdr:nvSpPr>
      <xdr:spPr>
        <a:xfrm>
          <a:off x="790575" y="81219675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190500"/>
    <xdr:sp>
      <xdr:nvSpPr>
        <xdr:cNvPr id="92" name="AutoShape 2"/>
        <xdr:cNvSpPr>
          <a:spLocks noChangeAspect="1"/>
        </xdr:cNvSpPr>
      </xdr:nvSpPr>
      <xdr:spPr>
        <a:xfrm>
          <a:off x="790575" y="81219675"/>
          <a:ext cx="3905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190500"/>
    <xdr:sp>
      <xdr:nvSpPr>
        <xdr:cNvPr id="93" name="AutoShape 2"/>
        <xdr:cNvSpPr>
          <a:spLocks noChangeAspect="1"/>
        </xdr:cNvSpPr>
      </xdr:nvSpPr>
      <xdr:spPr>
        <a:xfrm>
          <a:off x="790575" y="81219675"/>
          <a:ext cx="3905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190500"/>
    <xdr:sp>
      <xdr:nvSpPr>
        <xdr:cNvPr id="94" name="AutoShape 2"/>
        <xdr:cNvSpPr>
          <a:spLocks noChangeAspect="1"/>
        </xdr:cNvSpPr>
      </xdr:nvSpPr>
      <xdr:spPr>
        <a:xfrm>
          <a:off x="790575" y="81219675"/>
          <a:ext cx="3905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190500"/>
    <xdr:sp>
      <xdr:nvSpPr>
        <xdr:cNvPr id="95" name="AutoShape 2"/>
        <xdr:cNvSpPr>
          <a:spLocks noChangeAspect="1"/>
        </xdr:cNvSpPr>
      </xdr:nvSpPr>
      <xdr:spPr>
        <a:xfrm>
          <a:off x="790575" y="81219675"/>
          <a:ext cx="3905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190500"/>
    <xdr:sp>
      <xdr:nvSpPr>
        <xdr:cNvPr id="96" name="AutoShape 2"/>
        <xdr:cNvSpPr>
          <a:spLocks noChangeAspect="1"/>
        </xdr:cNvSpPr>
      </xdr:nvSpPr>
      <xdr:spPr>
        <a:xfrm>
          <a:off x="790575" y="81219675"/>
          <a:ext cx="3905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190500"/>
    <xdr:sp>
      <xdr:nvSpPr>
        <xdr:cNvPr id="97" name="AutoShape 2"/>
        <xdr:cNvSpPr>
          <a:spLocks noChangeAspect="1"/>
        </xdr:cNvSpPr>
      </xdr:nvSpPr>
      <xdr:spPr>
        <a:xfrm>
          <a:off x="790575" y="81219675"/>
          <a:ext cx="3905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304800"/>
    <xdr:sp>
      <xdr:nvSpPr>
        <xdr:cNvPr id="98" name="AutoShape 2"/>
        <xdr:cNvSpPr>
          <a:spLocks noChangeAspect="1"/>
        </xdr:cNvSpPr>
      </xdr:nvSpPr>
      <xdr:spPr>
        <a:xfrm>
          <a:off x="790575" y="8121967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285750"/>
    <xdr:sp>
      <xdr:nvSpPr>
        <xdr:cNvPr id="99" name="AutoShape 2"/>
        <xdr:cNvSpPr>
          <a:spLocks noChangeAspect="1"/>
        </xdr:cNvSpPr>
      </xdr:nvSpPr>
      <xdr:spPr>
        <a:xfrm>
          <a:off x="790575" y="8121967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285750"/>
    <xdr:sp>
      <xdr:nvSpPr>
        <xdr:cNvPr id="100" name="AutoShape 2"/>
        <xdr:cNvSpPr>
          <a:spLocks noChangeAspect="1"/>
        </xdr:cNvSpPr>
      </xdr:nvSpPr>
      <xdr:spPr>
        <a:xfrm>
          <a:off x="790575" y="8121967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285750"/>
    <xdr:sp>
      <xdr:nvSpPr>
        <xdr:cNvPr id="101" name="AutoShape 2"/>
        <xdr:cNvSpPr>
          <a:spLocks noChangeAspect="1"/>
        </xdr:cNvSpPr>
      </xdr:nvSpPr>
      <xdr:spPr>
        <a:xfrm>
          <a:off x="790575" y="8121967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304800"/>
    <xdr:sp>
      <xdr:nvSpPr>
        <xdr:cNvPr id="102" name="AutoShape 2"/>
        <xdr:cNvSpPr>
          <a:spLocks noChangeAspect="1"/>
        </xdr:cNvSpPr>
      </xdr:nvSpPr>
      <xdr:spPr>
        <a:xfrm>
          <a:off x="790575" y="8121967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285750"/>
    <xdr:sp>
      <xdr:nvSpPr>
        <xdr:cNvPr id="103" name="AutoShape 2"/>
        <xdr:cNvSpPr>
          <a:spLocks noChangeAspect="1"/>
        </xdr:cNvSpPr>
      </xdr:nvSpPr>
      <xdr:spPr>
        <a:xfrm>
          <a:off x="790575" y="8121967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285750"/>
    <xdr:sp>
      <xdr:nvSpPr>
        <xdr:cNvPr id="104" name="AutoShape 2"/>
        <xdr:cNvSpPr>
          <a:spLocks noChangeAspect="1"/>
        </xdr:cNvSpPr>
      </xdr:nvSpPr>
      <xdr:spPr>
        <a:xfrm>
          <a:off x="790575" y="8121967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304800"/>
    <xdr:sp>
      <xdr:nvSpPr>
        <xdr:cNvPr id="105" name="AutoShape 2"/>
        <xdr:cNvSpPr>
          <a:spLocks noChangeAspect="1"/>
        </xdr:cNvSpPr>
      </xdr:nvSpPr>
      <xdr:spPr>
        <a:xfrm>
          <a:off x="790575" y="8121967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304800"/>
    <xdr:sp>
      <xdr:nvSpPr>
        <xdr:cNvPr id="106" name="AutoShape 2"/>
        <xdr:cNvSpPr>
          <a:spLocks noChangeAspect="1"/>
        </xdr:cNvSpPr>
      </xdr:nvSpPr>
      <xdr:spPr>
        <a:xfrm>
          <a:off x="790575" y="8121967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285750"/>
    <xdr:sp>
      <xdr:nvSpPr>
        <xdr:cNvPr id="107" name="AutoShape 2"/>
        <xdr:cNvSpPr>
          <a:spLocks noChangeAspect="1"/>
        </xdr:cNvSpPr>
      </xdr:nvSpPr>
      <xdr:spPr>
        <a:xfrm>
          <a:off x="790575" y="8121967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285750"/>
    <xdr:sp>
      <xdr:nvSpPr>
        <xdr:cNvPr id="108" name="AutoShape 2"/>
        <xdr:cNvSpPr>
          <a:spLocks noChangeAspect="1"/>
        </xdr:cNvSpPr>
      </xdr:nvSpPr>
      <xdr:spPr>
        <a:xfrm>
          <a:off x="790575" y="8121967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285750"/>
    <xdr:sp>
      <xdr:nvSpPr>
        <xdr:cNvPr id="109" name="AutoShape 2"/>
        <xdr:cNvSpPr>
          <a:spLocks noChangeAspect="1"/>
        </xdr:cNvSpPr>
      </xdr:nvSpPr>
      <xdr:spPr>
        <a:xfrm>
          <a:off x="790575" y="8121967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304800"/>
    <xdr:sp>
      <xdr:nvSpPr>
        <xdr:cNvPr id="110" name="AutoShape 2"/>
        <xdr:cNvSpPr>
          <a:spLocks noChangeAspect="1"/>
        </xdr:cNvSpPr>
      </xdr:nvSpPr>
      <xdr:spPr>
        <a:xfrm>
          <a:off x="790575" y="8121967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285750"/>
    <xdr:sp>
      <xdr:nvSpPr>
        <xdr:cNvPr id="111" name="AutoShape 2"/>
        <xdr:cNvSpPr>
          <a:spLocks noChangeAspect="1"/>
        </xdr:cNvSpPr>
      </xdr:nvSpPr>
      <xdr:spPr>
        <a:xfrm>
          <a:off x="790575" y="8121967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285750"/>
    <xdr:sp>
      <xdr:nvSpPr>
        <xdr:cNvPr id="112" name="AutoShape 2"/>
        <xdr:cNvSpPr>
          <a:spLocks noChangeAspect="1"/>
        </xdr:cNvSpPr>
      </xdr:nvSpPr>
      <xdr:spPr>
        <a:xfrm>
          <a:off x="790575" y="81219675"/>
          <a:ext cx="4476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447675" cy="304800"/>
    <xdr:sp>
      <xdr:nvSpPr>
        <xdr:cNvPr id="113" name="AutoShape 2"/>
        <xdr:cNvSpPr>
          <a:spLocks noChangeAspect="1"/>
        </xdr:cNvSpPr>
      </xdr:nvSpPr>
      <xdr:spPr>
        <a:xfrm>
          <a:off x="790575" y="81219675"/>
          <a:ext cx="4476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114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115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76225"/>
    <xdr:sp>
      <xdr:nvSpPr>
        <xdr:cNvPr id="116" name="AutoShape 2"/>
        <xdr:cNvSpPr>
          <a:spLocks noChangeAspect="1"/>
        </xdr:cNvSpPr>
      </xdr:nvSpPr>
      <xdr:spPr>
        <a:xfrm>
          <a:off x="790575" y="8121967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76225"/>
    <xdr:sp>
      <xdr:nvSpPr>
        <xdr:cNvPr id="117" name="AutoShape 2"/>
        <xdr:cNvSpPr>
          <a:spLocks noChangeAspect="1"/>
        </xdr:cNvSpPr>
      </xdr:nvSpPr>
      <xdr:spPr>
        <a:xfrm>
          <a:off x="790575" y="8121967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118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119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120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121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122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123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76225"/>
    <xdr:sp>
      <xdr:nvSpPr>
        <xdr:cNvPr id="124" name="AutoShape 2"/>
        <xdr:cNvSpPr>
          <a:spLocks noChangeAspect="1"/>
        </xdr:cNvSpPr>
      </xdr:nvSpPr>
      <xdr:spPr>
        <a:xfrm>
          <a:off x="790575" y="8121967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76225"/>
    <xdr:sp>
      <xdr:nvSpPr>
        <xdr:cNvPr id="125" name="AutoShape 2"/>
        <xdr:cNvSpPr>
          <a:spLocks noChangeAspect="1"/>
        </xdr:cNvSpPr>
      </xdr:nvSpPr>
      <xdr:spPr>
        <a:xfrm>
          <a:off x="790575" y="81219675"/>
          <a:ext cx="3905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126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127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128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285750"/>
    <xdr:sp>
      <xdr:nvSpPr>
        <xdr:cNvPr id="129" name="AutoShape 2"/>
        <xdr:cNvSpPr>
          <a:spLocks noChangeAspect="1"/>
        </xdr:cNvSpPr>
      </xdr:nvSpPr>
      <xdr:spPr>
        <a:xfrm>
          <a:off x="790575" y="81219675"/>
          <a:ext cx="390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130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131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04800"/>
    <xdr:sp>
      <xdr:nvSpPr>
        <xdr:cNvPr id="132" name="AutoShape 2"/>
        <xdr:cNvSpPr>
          <a:spLocks noChangeAspect="1"/>
        </xdr:cNvSpPr>
      </xdr:nvSpPr>
      <xdr:spPr>
        <a:xfrm>
          <a:off x="790575" y="8121967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04800"/>
    <xdr:sp>
      <xdr:nvSpPr>
        <xdr:cNvPr id="133" name="AutoShape 2"/>
        <xdr:cNvSpPr>
          <a:spLocks noChangeAspect="1"/>
        </xdr:cNvSpPr>
      </xdr:nvSpPr>
      <xdr:spPr>
        <a:xfrm>
          <a:off x="790575" y="8121967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134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135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136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137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138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139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04800"/>
    <xdr:sp>
      <xdr:nvSpPr>
        <xdr:cNvPr id="140" name="AutoShape 2"/>
        <xdr:cNvSpPr>
          <a:spLocks noChangeAspect="1"/>
        </xdr:cNvSpPr>
      </xdr:nvSpPr>
      <xdr:spPr>
        <a:xfrm>
          <a:off x="790575" y="8121967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04800"/>
    <xdr:sp>
      <xdr:nvSpPr>
        <xdr:cNvPr id="141" name="AutoShape 2"/>
        <xdr:cNvSpPr>
          <a:spLocks noChangeAspect="1"/>
        </xdr:cNvSpPr>
      </xdr:nvSpPr>
      <xdr:spPr>
        <a:xfrm>
          <a:off x="790575" y="8121967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142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143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144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145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146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147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04800"/>
    <xdr:sp>
      <xdr:nvSpPr>
        <xdr:cNvPr id="148" name="AutoShape 2"/>
        <xdr:cNvSpPr>
          <a:spLocks noChangeAspect="1"/>
        </xdr:cNvSpPr>
      </xdr:nvSpPr>
      <xdr:spPr>
        <a:xfrm>
          <a:off x="790575" y="8121967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04800"/>
    <xdr:sp>
      <xdr:nvSpPr>
        <xdr:cNvPr id="149" name="AutoShape 2"/>
        <xdr:cNvSpPr>
          <a:spLocks noChangeAspect="1"/>
        </xdr:cNvSpPr>
      </xdr:nvSpPr>
      <xdr:spPr>
        <a:xfrm>
          <a:off x="790575" y="8121967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150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151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152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153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154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155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04800"/>
    <xdr:sp>
      <xdr:nvSpPr>
        <xdr:cNvPr id="156" name="AutoShape 2"/>
        <xdr:cNvSpPr>
          <a:spLocks noChangeAspect="1"/>
        </xdr:cNvSpPr>
      </xdr:nvSpPr>
      <xdr:spPr>
        <a:xfrm>
          <a:off x="790575" y="8121967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04800"/>
    <xdr:sp>
      <xdr:nvSpPr>
        <xdr:cNvPr id="157" name="AutoShape 2"/>
        <xdr:cNvSpPr>
          <a:spLocks noChangeAspect="1"/>
        </xdr:cNvSpPr>
      </xdr:nvSpPr>
      <xdr:spPr>
        <a:xfrm>
          <a:off x="790575" y="81219675"/>
          <a:ext cx="3905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158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159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14325"/>
    <xdr:sp>
      <xdr:nvSpPr>
        <xdr:cNvPr id="160" name="AutoShape 2"/>
        <xdr:cNvSpPr>
          <a:spLocks noChangeAspect="1"/>
        </xdr:cNvSpPr>
      </xdr:nvSpPr>
      <xdr:spPr>
        <a:xfrm>
          <a:off x="790575" y="812196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361950</xdr:colOff>
      <xdr:row>395</xdr:row>
      <xdr:rowOff>0</xdr:rowOff>
    </xdr:from>
    <xdr:ext cx="390525" cy="323850"/>
    <xdr:sp>
      <xdr:nvSpPr>
        <xdr:cNvPr id="161" name="AutoShape 2"/>
        <xdr:cNvSpPr>
          <a:spLocks noChangeAspect="1"/>
        </xdr:cNvSpPr>
      </xdr:nvSpPr>
      <xdr:spPr>
        <a:xfrm>
          <a:off x="790575" y="81219675"/>
          <a:ext cx="390525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8"/>
  <sheetViews>
    <sheetView tabSelected="1" zoomScale="110" zoomScaleNormal="110" zoomScaleSheetLayoutView="100" workbookViewId="0" topLeftCell="A376">
      <selection activeCell="H406" sqref="H406"/>
    </sheetView>
  </sheetViews>
  <sheetFormatPr defaultColWidth="11.421875" defaultRowHeight="12.75"/>
  <cols>
    <col min="1" max="1" width="6.421875" style="1" customWidth="1"/>
    <col min="2" max="2" width="5.421875" style="2" customWidth="1"/>
    <col min="3" max="3" width="69.421875" style="0" customWidth="1"/>
    <col min="4" max="4" width="8.28125" style="3" customWidth="1"/>
    <col min="5" max="5" width="6.140625" style="1" customWidth="1"/>
    <col min="6" max="6" width="13.57421875" style="4" customWidth="1"/>
    <col min="7" max="7" width="13.7109375" style="4" customWidth="1"/>
    <col min="8" max="8" width="16.421875" style="1" customWidth="1"/>
    <col min="9" max="9" width="11.28125" style="0" customWidth="1"/>
    <col min="10" max="10" width="11.8515625" style="0" bestFit="1" customWidth="1"/>
    <col min="11" max="13" width="11.421875" style="0" customWidth="1"/>
    <col min="14" max="14" width="15.8515625" style="0" customWidth="1"/>
    <col min="15" max="248" width="11.421875" style="0" customWidth="1"/>
    <col min="249" max="249" width="56.28125" style="0" customWidth="1"/>
  </cols>
  <sheetData>
    <row r="1" spans="1:8" ht="15.75">
      <c r="A1" s="108" t="s">
        <v>21</v>
      </c>
      <c r="B1" s="108"/>
      <c r="C1" s="108"/>
      <c r="D1" s="108"/>
      <c r="E1" s="108"/>
      <c r="F1" s="108"/>
      <c r="G1" s="108"/>
      <c r="H1" s="108"/>
    </row>
    <row r="2" spans="1:8" ht="12.75">
      <c r="A2" s="109" t="s">
        <v>25</v>
      </c>
      <c r="B2" s="109"/>
      <c r="C2" s="109"/>
      <c r="D2" s="109"/>
      <c r="E2" s="109"/>
      <c r="F2" s="109"/>
      <c r="G2" s="109"/>
      <c r="H2" s="109"/>
    </row>
    <row r="3" spans="1:8" ht="12.75">
      <c r="A3" s="110" t="s">
        <v>26</v>
      </c>
      <c r="B3" s="110"/>
      <c r="C3" s="110"/>
      <c r="D3" s="110"/>
      <c r="E3" s="110"/>
      <c r="F3" s="110"/>
      <c r="G3" s="110"/>
      <c r="H3" s="110"/>
    </row>
    <row r="4" spans="1:8" ht="12.75">
      <c r="A4" s="110" t="s">
        <v>27</v>
      </c>
      <c r="B4" s="110"/>
      <c r="C4" s="110"/>
      <c r="D4" s="110"/>
      <c r="E4" s="110"/>
      <c r="F4" s="110"/>
      <c r="G4" s="110"/>
      <c r="H4" s="110"/>
    </row>
    <row r="5" spans="1:8" ht="12.75">
      <c r="A5" s="110" t="s">
        <v>607</v>
      </c>
      <c r="B5" s="110"/>
      <c r="C5" s="110"/>
      <c r="D5" s="110"/>
      <c r="E5" s="110"/>
      <c r="F5" s="110"/>
      <c r="G5" s="110"/>
      <c r="H5" s="110"/>
    </row>
    <row r="6" spans="1:8" ht="13.5" thickBot="1">
      <c r="A6" s="111" t="s">
        <v>22</v>
      </c>
      <c r="B6" s="111"/>
      <c r="C6" s="111"/>
      <c r="D6" s="111"/>
      <c r="E6" s="111"/>
      <c r="F6" s="111"/>
      <c r="G6" s="111"/>
      <c r="H6" s="111"/>
    </row>
    <row r="7" spans="1:8" s="5" customFormat="1" ht="15" customHeight="1">
      <c r="A7" s="115" t="s">
        <v>0</v>
      </c>
      <c r="B7" s="117"/>
      <c r="C7" s="119" t="s">
        <v>1</v>
      </c>
      <c r="D7" s="121" t="s">
        <v>2</v>
      </c>
      <c r="E7" s="119" t="s">
        <v>3</v>
      </c>
      <c r="F7" s="121" t="s">
        <v>4</v>
      </c>
      <c r="G7" s="121"/>
      <c r="H7" s="50" t="s">
        <v>5</v>
      </c>
    </row>
    <row r="8" spans="1:9" s="5" customFormat="1" ht="13.5" customHeight="1" thickBot="1">
      <c r="A8" s="116"/>
      <c r="B8" s="118"/>
      <c r="C8" s="120"/>
      <c r="D8" s="122"/>
      <c r="E8" s="120"/>
      <c r="F8" s="51" t="s">
        <v>6</v>
      </c>
      <c r="G8" s="51" t="s">
        <v>7</v>
      </c>
      <c r="H8" s="52"/>
      <c r="I8"/>
    </row>
    <row r="9" spans="1:9" ht="25.5">
      <c r="A9" s="53" t="s">
        <v>8</v>
      </c>
      <c r="B9" s="54"/>
      <c r="C9" s="55" t="s">
        <v>28</v>
      </c>
      <c r="D9" s="56"/>
      <c r="E9" s="57"/>
      <c r="F9" s="58"/>
      <c r="G9" s="58"/>
      <c r="H9" s="36"/>
      <c r="I9" s="5"/>
    </row>
    <row r="10" spans="1:8" s="6" customFormat="1" ht="12.75">
      <c r="A10" s="59"/>
      <c r="B10" s="60" t="s">
        <v>9</v>
      </c>
      <c r="C10" s="61" t="s">
        <v>29</v>
      </c>
      <c r="D10" s="62"/>
      <c r="E10" s="63"/>
      <c r="F10" s="64"/>
      <c r="G10" s="64"/>
      <c r="H10" s="18"/>
    </row>
    <row r="11" spans="1:16" s="6" customFormat="1" ht="12.75">
      <c r="A11" s="65"/>
      <c r="B11" s="19">
        <v>1</v>
      </c>
      <c r="C11" s="20" t="s">
        <v>49</v>
      </c>
      <c r="D11" s="41"/>
      <c r="E11" s="66"/>
      <c r="F11" s="67"/>
      <c r="G11" s="67"/>
      <c r="H11" s="46"/>
      <c r="J11"/>
      <c r="K11"/>
      <c r="L11"/>
      <c r="M11"/>
      <c r="N11"/>
      <c r="O11"/>
      <c r="P11"/>
    </row>
    <row r="12" spans="1:16" s="6" customFormat="1" ht="38.25">
      <c r="A12" s="65"/>
      <c r="B12" s="68" t="s">
        <v>11</v>
      </c>
      <c r="C12" s="69" t="s">
        <v>538</v>
      </c>
      <c r="D12" s="41">
        <v>22</v>
      </c>
      <c r="E12" s="70" t="s">
        <v>13</v>
      </c>
      <c r="F12" s="102"/>
      <c r="G12" s="102"/>
      <c r="H12" s="21">
        <f>SUM(F12,G12)*D12</f>
        <v>0</v>
      </c>
      <c r="J12"/>
      <c r="K12"/>
      <c r="L12"/>
      <c r="M12"/>
      <c r="N12"/>
      <c r="O12"/>
      <c r="P12"/>
    </row>
    <row r="13" spans="1:16" s="6" customFormat="1" ht="12.75">
      <c r="A13" s="72"/>
      <c r="B13" s="68" t="s">
        <v>12</v>
      </c>
      <c r="C13" s="69" t="s">
        <v>487</v>
      </c>
      <c r="D13" s="41">
        <v>3</v>
      </c>
      <c r="E13" s="70" t="s">
        <v>590</v>
      </c>
      <c r="F13" s="73" t="s">
        <v>14</v>
      </c>
      <c r="G13" s="102"/>
      <c r="H13" s="21">
        <f>SUM(F13,G13)*D13</f>
        <v>0</v>
      </c>
      <c r="J13"/>
      <c r="K13"/>
      <c r="L13"/>
      <c r="M13"/>
      <c r="N13"/>
      <c r="O13"/>
      <c r="P13"/>
    </row>
    <row r="14" spans="1:16" s="6" customFormat="1" ht="12.75">
      <c r="A14" s="72"/>
      <c r="B14" s="68" t="s">
        <v>108</v>
      </c>
      <c r="C14" s="69" t="s">
        <v>591</v>
      </c>
      <c r="D14" s="41">
        <v>1</v>
      </c>
      <c r="E14" s="70" t="s">
        <v>488</v>
      </c>
      <c r="F14" s="102"/>
      <c r="G14" s="102"/>
      <c r="H14" s="21">
        <f>SUM(F14,G14)*D14</f>
        <v>0</v>
      </c>
      <c r="J14"/>
      <c r="K14"/>
      <c r="L14"/>
      <c r="M14"/>
      <c r="N14"/>
      <c r="O14"/>
      <c r="P14"/>
    </row>
    <row r="15" spans="1:16" s="6" customFormat="1" ht="12.75">
      <c r="A15" s="74"/>
      <c r="B15" s="19">
        <v>2</v>
      </c>
      <c r="C15" s="20" t="s">
        <v>10</v>
      </c>
      <c r="D15" s="41"/>
      <c r="E15" s="70"/>
      <c r="F15" s="71"/>
      <c r="G15" s="71"/>
      <c r="H15" s="21"/>
      <c r="J15"/>
      <c r="K15"/>
      <c r="L15"/>
      <c r="M15"/>
      <c r="N15"/>
      <c r="O15"/>
      <c r="P15"/>
    </row>
    <row r="16" spans="1:16" s="6" customFormat="1" ht="25.5">
      <c r="A16" s="74"/>
      <c r="B16" s="22" t="s">
        <v>17</v>
      </c>
      <c r="C16" s="69" t="s">
        <v>59</v>
      </c>
      <c r="D16" s="41">
        <v>9</v>
      </c>
      <c r="E16" s="70" t="s">
        <v>13</v>
      </c>
      <c r="F16" s="73" t="s">
        <v>14</v>
      </c>
      <c r="G16" s="102"/>
      <c r="H16" s="21">
        <f aca="true" t="shared" si="0" ref="H16:H77">SUM(F16,G16)*D16</f>
        <v>0</v>
      </c>
      <c r="J16"/>
      <c r="K16"/>
      <c r="L16"/>
      <c r="M16"/>
      <c r="N16"/>
      <c r="O16"/>
      <c r="P16"/>
    </row>
    <row r="17" spans="1:16" s="6" customFormat="1" ht="25.5">
      <c r="A17" s="74"/>
      <c r="B17" s="22" t="s">
        <v>24</v>
      </c>
      <c r="C17" s="69" t="s">
        <v>491</v>
      </c>
      <c r="D17" s="41">
        <v>2.3</v>
      </c>
      <c r="E17" s="70" t="s">
        <v>13</v>
      </c>
      <c r="F17" s="103"/>
      <c r="G17" s="102"/>
      <c r="H17" s="21">
        <f t="shared" si="0"/>
        <v>0</v>
      </c>
      <c r="J17"/>
      <c r="K17"/>
      <c r="L17"/>
      <c r="M17"/>
      <c r="N17"/>
      <c r="O17"/>
      <c r="P17"/>
    </row>
    <row r="18" spans="1:16" s="6" customFormat="1" ht="25.5">
      <c r="A18" s="74"/>
      <c r="B18" s="22" t="s">
        <v>50</v>
      </c>
      <c r="C18" s="69" t="s">
        <v>60</v>
      </c>
      <c r="D18" s="41">
        <v>1</v>
      </c>
      <c r="E18" s="70" t="s">
        <v>13</v>
      </c>
      <c r="F18" s="103"/>
      <c r="G18" s="102"/>
      <c r="H18" s="21">
        <f t="shared" si="0"/>
        <v>0</v>
      </c>
      <c r="J18"/>
      <c r="K18"/>
      <c r="L18"/>
      <c r="M18"/>
      <c r="N18"/>
      <c r="O18"/>
      <c r="P18"/>
    </row>
    <row r="19" spans="1:16" s="6" customFormat="1" ht="25.5">
      <c r="A19" s="74"/>
      <c r="B19" s="22" t="s">
        <v>51</v>
      </c>
      <c r="C19" s="69" t="s">
        <v>572</v>
      </c>
      <c r="D19" s="41">
        <v>7</v>
      </c>
      <c r="E19" s="70" t="s">
        <v>13</v>
      </c>
      <c r="F19" s="103"/>
      <c r="G19" s="102"/>
      <c r="H19" s="21">
        <f t="shared" si="0"/>
        <v>0</v>
      </c>
      <c r="J19"/>
      <c r="K19"/>
      <c r="L19"/>
      <c r="M19"/>
      <c r="N19"/>
      <c r="O19"/>
      <c r="P19"/>
    </row>
    <row r="20" spans="1:16" s="6" customFormat="1" ht="25.5">
      <c r="A20" s="74"/>
      <c r="B20" s="22" t="s">
        <v>52</v>
      </c>
      <c r="C20" s="69" t="s">
        <v>601</v>
      </c>
      <c r="D20" s="41">
        <v>5</v>
      </c>
      <c r="E20" s="70" t="s">
        <v>13</v>
      </c>
      <c r="F20" s="103"/>
      <c r="G20" s="102"/>
      <c r="H20" s="21">
        <f t="shared" si="0"/>
        <v>0</v>
      </c>
      <c r="J20"/>
      <c r="K20"/>
      <c r="L20"/>
      <c r="M20"/>
      <c r="N20"/>
      <c r="O20"/>
      <c r="P20"/>
    </row>
    <row r="21" spans="1:16" s="6" customFormat="1" ht="25.5">
      <c r="A21" s="74"/>
      <c r="B21" s="22" t="s">
        <v>53</v>
      </c>
      <c r="C21" s="69" t="s">
        <v>602</v>
      </c>
      <c r="D21" s="41">
        <v>5</v>
      </c>
      <c r="E21" s="70" t="s">
        <v>13</v>
      </c>
      <c r="F21" s="103"/>
      <c r="G21" s="102"/>
      <c r="H21" s="21">
        <f t="shared" si="0"/>
        <v>0</v>
      </c>
      <c r="J21"/>
      <c r="K21"/>
      <c r="L21"/>
      <c r="M21"/>
      <c r="N21"/>
      <c r="O21"/>
      <c r="P21"/>
    </row>
    <row r="22" spans="1:16" s="6" customFormat="1" ht="12.75">
      <c r="A22" s="74"/>
      <c r="B22" s="22" t="s">
        <v>54</v>
      </c>
      <c r="C22" s="69" t="s">
        <v>61</v>
      </c>
      <c r="D22" s="41">
        <v>4</v>
      </c>
      <c r="E22" s="70" t="s">
        <v>13</v>
      </c>
      <c r="F22" s="103"/>
      <c r="G22" s="102"/>
      <c r="H22" s="21">
        <f t="shared" si="0"/>
        <v>0</v>
      </c>
      <c r="J22"/>
      <c r="K22"/>
      <c r="L22"/>
      <c r="M22"/>
      <c r="N22"/>
      <c r="O22"/>
      <c r="P22"/>
    </row>
    <row r="23" spans="1:16" s="6" customFormat="1" ht="38.25">
      <c r="A23" s="74"/>
      <c r="B23" s="22" t="s">
        <v>55</v>
      </c>
      <c r="C23" s="69" t="s">
        <v>489</v>
      </c>
      <c r="D23" s="41">
        <v>13.2</v>
      </c>
      <c r="E23" s="70" t="s">
        <v>13</v>
      </c>
      <c r="F23" s="103"/>
      <c r="G23" s="102"/>
      <c r="H23" s="21">
        <f t="shared" si="0"/>
        <v>0</v>
      </c>
      <c r="J23"/>
      <c r="K23"/>
      <c r="L23"/>
      <c r="M23"/>
      <c r="N23"/>
      <c r="O23"/>
      <c r="P23"/>
    </row>
    <row r="24" spans="1:16" s="6" customFormat="1" ht="12.75">
      <c r="A24" s="75"/>
      <c r="B24" s="22" t="s">
        <v>56</v>
      </c>
      <c r="C24" s="69" t="s">
        <v>490</v>
      </c>
      <c r="D24" s="41">
        <v>7.5</v>
      </c>
      <c r="E24" s="23" t="s">
        <v>427</v>
      </c>
      <c r="F24" s="73" t="s">
        <v>14</v>
      </c>
      <c r="G24" s="102"/>
      <c r="H24" s="21">
        <f t="shared" si="0"/>
        <v>0</v>
      </c>
      <c r="J24"/>
      <c r="K24"/>
      <c r="L24"/>
      <c r="M24"/>
      <c r="N24"/>
      <c r="O24"/>
      <c r="P24"/>
    </row>
    <row r="25" spans="1:16" s="6" customFormat="1" ht="12.75">
      <c r="A25" s="75"/>
      <c r="B25" s="22" t="s">
        <v>57</v>
      </c>
      <c r="C25" s="24" t="s">
        <v>23</v>
      </c>
      <c r="D25" s="41">
        <v>5</v>
      </c>
      <c r="E25" s="70" t="s">
        <v>13</v>
      </c>
      <c r="F25" s="73" t="s">
        <v>14</v>
      </c>
      <c r="G25" s="103"/>
      <c r="H25" s="21">
        <f t="shared" si="0"/>
        <v>0</v>
      </c>
      <c r="J25"/>
      <c r="K25"/>
      <c r="L25"/>
      <c r="M25"/>
      <c r="N25"/>
      <c r="O25"/>
      <c r="P25"/>
    </row>
    <row r="26" spans="1:16" s="6" customFormat="1" ht="12.75">
      <c r="A26" s="75"/>
      <c r="B26" s="22" t="s">
        <v>58</v>
      </c>
      <c r="C26" s="24" t="s">
        <v>30</v>
      </c>
      <c r="D26" s="41">
        <v>18</v>
      </c>
      <c r="E26" s="70" t="s">
        <v>15</v>
      </c>
      <c r="F26" s="73" t="s">
        <v>14</v>
      </c>
      <c r="G26" s="103"/>
      <c r="H26" s="21">
        <f t="shared" si="0"/>
        <v>0</v>
      </c>
      <c r="J26"/>
      <c r="K26"/>
      <c r="L26"/>
      <c r="M26"/>
      <c r="N26"/>
      <c r="O26"/>
      <c r="P26"/>
    </row>
    <row r="27" spans="1:16" s="6" customFormat="1" ht="12.75">
      <c r="A27" s="75"/>
      <c r="B27" s="22" t="s">
        <v>62</v>
      </c>
      <c r="C27" s="24" t="s">
        <v>563</v>
      </c>
      <c r="D27" s="41">
        <v>9</v>
      </c>
      <c r="E27" s="70" t="s">
        <v>13</v>
      </c>
      <c r="F27" s="73" t="s">
        <v>14</v>
      </c>
      <c r="G27" s="103"/>
      <c r="H27" s="21">
        <f t="shared" si="0"/>
        <v>0</v>
      </c>
      <c r="J27"/>
      <c r="K27"/>
      <c r="L27"/>
      <c r="M27"/>
      <c r="N27"/>
      <c r="O27"/>
      <c r="P27"/>
    </row>
    <row r="28" spans="1:16" s="6" customFormat="1" ht="12.75">
      <c r="A28" s="75"/>
      <c r="B28" s="22" t="s">
        <v>63</v>
      </c>
      <c r="C28" s="24" t="s">
        <v>578</v>
      </c>
      <c r="D28" s="41">
        <v>1.5</v>
      </c>
      <c r="E28" s="70" t="s">
        <v>13</v>
      </c>
      <c r="F28" s="73" t="s">
        <v>14</v>
      </c>
      <c r="G28" s="103"/>
      <c r="H28" s="21">
        <f t="shared" si="0"/>
        <v>0</v>
      </c>
      <c r="J28"/>
      <c r="K28"/>
      <c r="L28"/>
      <c r="M28"/>
      <c r="N28"/>
      <c r="O28"/>
      <c r="P28"/>
    </row>
    <row r="29" spans="1:16" s="6" customFormat="1" ht="12.75">
      <c r="A29" s="75"/>
      <c r="B29" s="22" t="s">
        <v>64</v>
      </c>
      <c r="C29" s="24" t="s">
        <v>564</v>
      </c>
      <c r="D29" s="41">
        <v>2</v>
      </c>
      <c r="E29" s="70" t="s">
        <v>13</v>
      </c>
      <c r="F29" s="103"/>
      <c r="G29" s="103"/>
      <c r="H29" s="21">
        <f t="shared" si="0"/>
        <v>0</v>
      </c>
      <c r="J29"/>
      <c r="K29"/>
      <c r="L29"/>
      <c r="M29"/>
      <c r="N29"/>
      <c r="O29"/>
      <c r="P29"/>
    </row>
    <row r="30" spans="1:16" s="6" customFormat="1" ht="38.25">
      <c r="A30" s="76"/>
      <c r="B30" s="22" t="s">
        <v>199</v>
      </c>
      <c r="C30" s="24" t="s">
        <v>592</v>
      </c>
      <c r="D30" s="41">
        <v>20</v>
      </c>
      <c r="E30" s="23" t="s">
        <v>427</v>
      </c>
      <c r="F30" s="103"/>
      <c r="G30" s="103"/>
      <c r="H30" s="21">
        <f t="shared" si="0"/>
        <v>0</v>
      </c>
      <c r="J30"/>
      <c r="K30"/>
      <c r="L30"/>
      <c r="M30"/>
      <c r="N30"/>
      <c r="O30"/>
      <c r="P30"/>
    </row>
    <row r="31" spans="1:16" s="6" customFormat="1" ht="12.75">
      <c r="A31" s="76"/>
      <c r="B31" s="22" t="s">
        <v>201</v>
      </c>
      <c r="C31" s="24" t="s">
        <v>593</v>
      </c>
      <c r="D31" s="41">
        <v>20</v>
      </c>
      <c r="E31" s="23" t="s">
        <v>427</v>
      </c>
      <c r="F31" s="73" t="s">
        <v>14</v>
      </c>
      <c r="G31" s="103"/>
      <c r="H31" s="21">
        <f t="shared" si="0"/>
        <v>0</v>
      </c>
      <c r="J31"/>
      <c r="K31"/>
      <c r="L31"/>
      <c r="M31"/>
      <c r="N31"/>
      <c r="O31"/>
      <c r="P31"/>
    </row>
    <row r="32" spans="1:16" s="6" customFormat="1" ht="12.75">
      <c r="A32" s="76"/>
      <c r="B32" s="19">
        <v>3</v>
      </c>
      <c r="C32" s="77" t="s">
        <v>37</v>
      </c>
      <c r="D32" s="41"/>
      <c r="E32" s="26"/>
      <c r="F32" s="78"/>
      <c r="G32" s="78"/>
      <c r="H32" s="21"/>
      <c r="J32"/>
      <c r="K32"/>
      <c r="L32"/>
      <c r="M32"/>
      <c r="N32"/>
      <c r="O32"/>
      <c r="P32"/>
    </row>
    <row r="33" spans="1:16" s="6" customFormat="1" ht="12.75">
      <c r="A33" s="76"/>
      <c r="B33" s="22" t="s">
        <v>81</v>
      </c>
      <c r="C33" s="24" t="s">
        <v>492</v>
      </c>
      <c r="D33" s="41">
        <v>489</v>
      </c>
      <c r="E33" s="26" t="s">
        <v>13</v>
      </c>
      <c r="F33" s="104"/>
      <c r="G33" s="104"/>
      <c r="H33" s="21">
        <f t="shared" si="0"/>
        <v>0</v>
      </c>
      <c r="J33"/>
      <c r="K33"/>
      <c r="L33"/>
      <c r="M33"/>
      <c r="N33"/>
      <c r="O33"/>
      <c r="P33"/>
    </row>
    <row r="34" spans="1:16" s="6" customFormat="1" ht="12.75">
      <c r="A34" s="76"/>
      <c r="B34" s="22" t="s">
        <v>82</v>
      </c>
      <c r="C34" s="24" t="s">
        <v>32</v>
      </c>
      <c r="D34" s="41">
        <v>14</v>
      </c>
      <c r="E34" s="26" t="s">
        <v>13</v>
      </c>
      <c r="F34" s="104"/>
      <c r="G34" s="104"/>
      <c r="H34" s="21">
        <f t="shared" si="0"/>
        <v>0</v>
      </c>
      <c r="J34"/>
      <c r="K34"/>
      <c r="L34"/>
      <c r="M34"/>
      <c r="N34"/>
      <c r="O34"/>
      <c r="P34"/>
    </row>
    <row r="35" spans="1:16" s="6" customFormat="1" ht="12.75">
      <c r="A35" s="76"/>
      <c r="B35" s="22" t="s">
        <v>83</v>
      </c>
      <c r="C35" s="24" t="s">
        <v>562</v>
      </c>
      <c r="D35" s="41">
        <v>10</v>
      </c>
      <c r="E35" s="26" t="s">
        <v>13</v>
      </c>
      <c r="F35" s="104"/>
      <c r="G35" s="104"/>
      <c r="H35" s="21">
        <f t="shared" si="0"/>
        <v>0</v>
      </c>
      <c r="J35"/>
      <c r="K35"/>
      <c r="L35"/>
      <c r="M35"/>
      <c r="N35"/>
      <c r="O35"/>
      <c r="P35"/>
    </row>
    <row r="36" spans="1:16" s="6" customFormat="1" ht="25.5">
      <c r="A36" s="76"/>
      <c r="B36" s="22" t="s">
        <v>457</v>
      </c>
      <c r="C36" s="24" t="s">
        <v>560</v>
      </c>
      <c r="D36" s="41">
        <v>1</v>
      </c>
      <c r="E36" s="26" t="s">
        <v>16</v>
      </c>
      <c r="F36" s="104"/>
      <c r="G36" s="104"/>
      <c r="H36" s="21">
        <f t="shared" si="0"/>
        <v>0</v>
      </c>
      <c r="J36"/>
      <c r="K36"/>
      <c r="L36"/>
      <c r="M36"/>
      <c r="N36"/>
      <c r="O36"/>
      <c r="P36"/>
    </row>
    <row r="37" spans="1:16" s="6" customFormat="1" ht="25.5">
      <c r="A37" s="76"/>
      <c r="B37" s="22" t="s">
        <v>458</v>
      </c>
      <c r="C37" s="24" t="s">
        <v>579</v>
      </c>
      <c r="D37" s="41">
        <v>430</v>
      </c>
      <c r="E37" s="26" t="s">
        <v>13</v>
      </c>
      <c r="F37" s="104"/>
      <c r="G37" s="104"/>
      <c r="H37" s="21">
        <f t="shared" si="0"/>
        <v>0</v>
      </c>
      <c r="J37"/>
      <c r="K37"/>
      <c r="L37"/>
      <c r="M37"/>
      <c r="N37"/>
      <c r="O37"/>
      <c r="P37"/>
    </row>
    <row r="38" spans="1:16" s="6" customFormat="1" ht="25.5">
      <c r="A38" s="76"/>
      <c r="B38" s="22" t="s">
        <v>459</v>
      </c>
      <c r="C38" s="24" t="s">
        <v>33</v>
      </c>
      <c r="D38" s="41">
        <v>430</v>
      </c>
      <c r="E38" s="26" t="s">
        <v>13</v>
      </c>
      <c r="F38" s="104"/>
      <c r="G38" s="104"/>
      <c r="H38" s="21">
        <f t="shared" si="0"/>
        <v>0</v>
      </c>
      <c r="J38"/>
      <c r="K38"/>
      <c r="L38"/>
      <c r="M38"/>
      <c r="N38"/>
      <c r="O38"/>
      <c r="P38"/>
    </row>
    <row r="39" spans="1:16" s="6" customFormat="1" ht="25.5">
      <c r="A39" s="76"/>
      <c r="B39" s="22" t="s">
        <v>460</v>
      </c>
      <c r="C39" s="24" t="s">
        <v>504</v>
      </c>
      <c r="D39" s="41">
        <v>2.2</v>
      </c>
      <c r="E39" s="26" t="s">
        <v>13</v>
      </c>
      <c r="F39" s="104"/>
      <c r="G39" s="104"/>
      <c r="H39" s="21">
        <f t="shared" si="0"/>
        <v>0</v>
      </c>
      <c r="J39"/>
      <c r="K39"/>
      <c r="L39"/>
      <c r="M39"/>
      <c r="N39"/>
      <c r="O39"/>
      <c r="P39"/>
    </row>
    <row r="40" spans="1:16" s="6" customFormat="1" ht="12.75">
      <c r="A40" s="76"/>
      <c r="B40" s="22" t="s">
        <v>543</v>
      </c>
      <c r="C40" s="24" t="s">
        <v>65</v>
      </c>
      <c r="D40" s="41">
        <v>126</v>
      </c>
      <c r="E40" s="26" t="s">
        <v>15</v>
      </c>
      <c r="F40" s="104"/>
      <c r="G40" s="104"/>
      <c r="H40" s="21">
        <f t="shared" si="0"/>
        <v>0</v>
      </c>
      <c r="J40"/>
      <c r="K40"/>
      <c r="L40"/>
      <c r="M40"/>
      <c r="N40"/>
      <c r="O40"/>
      <c r="P40"/>
    </row>
    <row r="41" spans="1:16" s="6" customFormat="1" ht="12.75">
      <c r="A41" s="76"/>
      <c r="B41" s="22" t="s">
        <v>544</v>
      </c>
      <c r="C41" s="24" t="s">
        <v>485</v>
      </c>
      <c r="D41" s="41">
        <v>17</v>
      </c>
      <c r="E41" s="26" t="s">
        <v>15</v>
      </c>
      <c r="F41" s="104"/>
      <c r="G41" s="104"/>
      <c r="H41" s="21">
        <f t="shared" si="0"/>
        <v>0</v>
      </c>
      <c r="J41"/>
      <c r="K41"/>
      <c r="L41"/>
      <c r="M41"/>
      <c r="N41"/>
      <c r="O41"/>
      <c r="P41"/>
    </row>
    <row r="42" spans="1:16" s="6" customFormat="1" ht="12.75">
      <c r="A42" s="76"/>
      <c r="B42" s="22" t="s">
        <v>545</v>
      </c>
      <c r="C42" s="24" t="s">
        <v>493</v>
      </c>
      <c r="D42" s="41">
        <v>17</v>
      </c>
      <c r="E42" s="26" t="s">
        <v>13</v>
      </c>
      <c r="F42" s="104"/>
      <c r="G42" s="104"/>
      <c r="H42" s="21">
        <f t="shared" si="0"/>
        <v>0</v>
      </c>
      <c r="J42"/>
      <c r="K42"/>
      <c r="L42"/>
      <c r="M42"/>
      <c r="N42"/>
      <c r="O42"/>
      <c r="P42"/>
    </row>
    <row r="43" spans="1:16" s="6" customFormat="1" ht="12.75">
      <c r="A43" s="76"/>
      <c r="B43" s="22" t="s">
        <v>546</v>
      </c>
      <c r="C43" s="24" t="s">
        <v>595</v>
      </c>
      <c r="D43" s="41">
        <v>29</v>
      </c>
      <c r="E43" s="26" t="s">
        <v>15</v>
      </c>
      <c r="F43" s="104"/>
      <c r="G43" s="104"/>
      <c r="H43" s="21">
        <f t="shared" si="0"/>
        <v>0</v>
      </c>
      <c r="J43"/>
      <c r="K43"/>
      <c r="L43"/>
      <c r="M43"/>
      <c r="N43"/>
      <c r="O43"/>
      <c r="P43"/>
    </row>
    <row r="44" spans="1:16" s="6" customFormat="1" ht="25.5">
      <c r="A44" s="76"/>
      <c r="B44" s="22" t="s">
        <v>547</v>
      </c>
      <c r="C44" s="24" t="s">
        <v>594</v>
      </c>
      <c r="D44" s="41">
        <v>2</v>
      </c>
      <c r="E44" s="26" t="s">
        <v>13</v>
      </c>
      <c r="F44" s="104"/>
      <c r="G44" s="104"/>
      <c r="H44" s="21">
        <f t="shared" si="0"/>
        <v>0</v>
      </c>
      <c r="J44"/>
      <c r="K44"/>
      <c r="L44"/>
      <c r="M44"/>
      <c r="N44"/>
      <c r="O44"/>
      <c r="P44"/>
    </row>
    <row r="45" spans="1:16" s="6" customFormat="1" ht="25.5">
      <c r="A45" s="76"/>
      <c r="B45" s="22" t="s">
        <v>561</v>
      </c>
      <c r="C45" s="24" t="s">
        <v>505</v>
      </c>
      <c r="D45" s="41">
        <v>9</v>
      </c>
      <c r="E45" s="26" t="s">
        <v>13</v>
      </c>
      <c r="F45" s="104"/>
      <c r="G45" s="104"/>
      <c r="H45" s="21">
        <f t="shared" si="0"/>
        <v>0</v>
      </c>
      <c r="J45"/>
      <c r="K45"/>
      <c r="L45"/>
      <c r="M45"/>
      <c r="N45"/>
      <c r="O45"/>
      <c r="P45"/>
    </row>
    <row r="46" spans="1:16" s="6" customFormat="1" ht="12.75">
      <c r="A46" s="76"/>
      <c r="B46" s="19">
        <v>4</v>
      </c>
      <c r="C46" s="77" t="s">
        <v>76</v>
      </c>
      <c r="D46" s="41"/>
      <c r="E46" s="25"/>
      <c r="F46" s="45"/>
      <c r="G46" s="45"/>
      <c r="H46" s="21"/>
      <c r="J46"/>
      <c r="K46"/>
      <c r="L46"/>
      <c r="M46"/>
      <c r="N46"/>
      <c r="O46"/>
      <c r="P46"/>
    </row>
    <row r="47" spans="1:16" s="6" customFormat="1" ht="12.75">
      <c r="A47" s="76"/>
      <c r="B47" s="22" t="s">
        <v>461</v>
      </c>
      <c r="C47" s="69" t="s">
        <v>77</v>
      </c>
      <c r="D47" s="41"/>
      <c r="E47" s="25"/>
      <c r="F47" s="45"/>
      <c r="G47" s="45"/>
      <c r="H47" s="21"/>
      <c r="J47"/>
      <c r="K47"/>
      <c r="L47"/>
      <c r="M47"/>
      <c r="N47"/>
      <c r="O47"/>
      <c r="P47"/>
    </row>
    <row r="48" spans="1:16" s="6" customFormat="1" ht="25.5">
      <c r="A48" s="76"/>
      <c r="B48" s="22" t="s">
        <v>548</v>
      </c>
      <c r="C48" s="24" t="s">
        <v>539</v>
      </c>
      <c r="D48" s="41">
        <v>8</v>
      </c>
      <c r="E48" s="26" t="s">
        <v>13</v>
      </c>
      <c r="F48" s="104"/>
      <c r="G48" s="104"/>
      <c r="H48" s="21">
        <f t="shared" si="0"/>
        <v>0</v>
      </c>
      <c r="J48"/>
      <c r="K48"/>
      <c r="L48"/>
      <c r="M48"/>
      <c r="N48"/>
      <c r="O48"/>
      <c r="P48"/>
    </row>
    <row r="49" spans="1:16" s="6" customFormat="1" ht="12.75">
      <c r="A49" s="76"/>
      <c r="B49" s="22" t="s">
        <v>549</v>
      </c>
      <c r="C49" s="24" t="s">
        <v>541</v>
      </c>
      <c r="D49" s="41">
        <v>14</v>
      </c>
      <c r="E49" s="26" t="s">
        <v>13</v>
      </c>
      <c r="F49" s="104"/>
      <c r="G49" s="104"/>
      <c r="H49" s="21">
        <f t="shared" si="0"/>
        <v>0</v>
      </c>
      <c r="J49"/>
      <c r="K49"/>
      <c r="L49"/>
      <c r="M49"/>
      <c r="N49"/>
      <c r="O49"/>
      <c r="P49"/>
    </row>
    <row r="50" spans="1:16" s="6" customFormat="1" ht="12.75">
      <c r="A50" s="76"/>
      <c r="B50" s="22" t="s">
        <v>550</v>
      </c>
      <c r="C50" s="24" t="s">
        <v>540</v>
      </c>
      <c r="D50" s="41">
        <v>14</v>
      </c>
      <c r="E50" s="26" t="s">
        <v>13</v>
      </c>
      <c r="F50" s="104"/>
      <c r="G50" s="104"/>
      <c r="H50" s="21">
        <f t="shared" si="0"/>
        <v>0</v>
      </c>
      <c r="J50"/>
      <c r="K50"/>
      <c r="L50"/>
      <c r="M50"/>
      <c r="N50"/>
      <c r="O50"/>
      <c r="P50"/>
    </row>
    <row r="51" spans="1:16" s="6" customFormat="1" ht="25.5">
      <c r="A51" s="76"/>
      <c r="B51" s="22" t="s">
        <v>551</v>
      </c>
      <c r="C51" s="24" t="s">
        <v>542</v>
      </c>
      <c r="D51" s="41">
        <v>14</v>
      </c>
      <c r="E51" s="26" t="s">
        <v>13</v>
      </c>
      <c r="F51" s="104"/>
      <c r="G51" s="104"/>
      <c r="H51" s="21">
        <f t="shared" si="0"/>
        <v>0</v>
      </c>
      <c r="J51"/>
      <c r="K51"/>
      <c r="L51"/>
      <c r="M51"/>
      <c r="N51"/>
      <c r="O51"/>
      <c r="P51"/>
    </row>
    <row r="52" spans="1:16" s="6" customFormat="1" ht="25.5">
      <c r="A52" s="76"/>
      <c r="B52" s="22" t="s">
        <v>570</v>
      </c>
      <c r="C52" s="24" t="s">
        <v>569</v>
      </c>
      <c r="D52" s="41">
        <v>2</v>
      </c>
      <c r="E52" s="26" t="s">
        <v>13</v>
      </c>
      <c r="F52" s="104"/>
      <c r="G52" s="104"/>
      <c r="H52" s="21">
        <f t="shared" si="0"/>
        <v>0</v>
      </c>
      <c r="J52"/>
      <c r="K52"/>
      <c r="L52"/>
      <c r="M52"/>
      <c r="N52"/>
      <c r="O52"/>
      <c r="P52"/>
    </row>
    <row r="53" spans="1:16" s="7" customFormat="1" ht="12.75">
      <c r="A53" s="74"/>
      <c r="B53" s="22" t="s">
        <v>462</v>
      </c>
      <c r="C53" s="24" t="s">
        <v>78</v>
      </c>
      <c r="D53" s="41"/>
      <c r="E53" s="26"/>
      <c r="F53" s="78"/>
      <c r="G53" s="78"/>
      <c r="H53" s="21"/>
      <c r="J53"/>
      <c r="K53"/>
      <c r="L53"/>
      <c r="M53"/>
      <c r="N53"/>
      <c r="O53"/>
      <c r="P53"/>
    </row>
    <row r="54" spans="1:16" s="7" customFormat="1" ht="12.75">
      <c r="A54" s="74"/>
      <c r="B54" s="22" t="s">
        <v>552</v>
      </c>
      <c r="C54" s="24" t="s">
        <v>484</v>
      </c>
      <c r="D54" s="41">
        <v>66</v>
      </c>
      <c r="E54" s="26" t="s">
        <v>13</v>
      </c>
      <c r="F54" s="104"/>
      <c r="G54" s="104"/>
      <c r="H54" s="21">
        <f t="shared" si="0"/>
        <v>0</v>
      </c>
      <c r="J54"/>
      <c r="K54"/>
      <c r="L54"/>
      <c r="M54"/>
      <c r="N54"/>
      <c r="O54"/>
      <c r="P54"/>
    </row>
    <row r="55" spans="1:16" s="7" customFormat="1" ht="25.5">
      <c r="A55" s="74"/>
      <c r="B55" s="22" t="s">
        <v>553</v>
      </c>
      <c r="C55" s="24" t="s">
        <v>486</v>
      </c>
      <c r="D55" s="41">
        <v>13</v>
      </c>
      <c r="E55" s="26" t="s">
        <v>13</v>
      </c>
      <c r="F55" s="104"/>
      <c r="G55" s="104"/>
      <c r="H55" s="21">
        <f t="shared" si="0"/>
        <v>0</v>
      </c>
      <c r="J55"/>
      <c r="K55"/>
      <c r="L55"/>
      <c r="M55"/>
      <c r="N55"/>
      <c r="O55"/>
      <c r="P55"/>
    </row>
    <row r="56" spans="1:16" s="7" customFormat="1" ht="12.75">
      <c r="A56" s="74"/>
      <c r="B56" s="22" t="s">
        <v>554</v>
      </c>
      <c r="C56" s="24" t="s">
        <v>571</v>
      </c>
      <c r="D56" s="41">
        <v>6</v>
      </c>
      <c r="E56" s="26" t="s">
        <v>13</v>
      </c>
      <c r="F56" s="104"/>
      <c r="G56" s="104"/>
      <c r="H56" s="21">
        <f t="shared" si="0"/>
        <v>0</v>
      </c>
      <c r="J56"/>
      <c r="K56"/>
      <c r="L56"/>
      <c r="M56"/>
      <c r="N56"/>
      <c r="O56"/>
      <c r="P56"/>
    </row>
    <row r="57" spans="1:16" s="7" customFormat="1" ht="12.75">
      <c r="A57" s="74"/>
      <c r="B57" s="22" t="s">
        <v>463</v>
      </c>
      <c r="C57" s="24" t="s">
        <v>79</v>
      </c>
      <c r="D57" s="41"/>
      <c r="E57" s="26"/>
      <c r="F57" s="78"/>
      <c r="G57" s="78"/>
      <c r="H57" s="21"/>
      <c r="J57"/>
      <c r="K57"/>
      <c r="L57"/>
      <c r="M57"/>
      <c r="N57"/>
      <c r="O57"/>
      <c r="P57"/>
    </row>
    <row r="58" spans="1:16" s="7" customFormat="1" ht="38.25">
      <c r="A58" s="74"/>
      <c r="B58" s="22" t="s">
        <v>555</v>
      </c>
      <c r="C58" s="24" t="s">
        <v>500</v>
      </c>
      <c r="D58" s="41">
        <v>54</v>
      </c>
      <c r="E58" s="26" t="s">
        <v>13</v>
      </c>
      <c r="F58" s="105"/>
      <c r="G58" s="105"/>
      <c r="H58" s="21">
        <f t="shared" si="0"/>
        <v>0</v>
      </c>
      <c r="J58"/>
      <c r="K58"/>
      <c r="L58"/>
      <c r="M58"/>
      <c r="N58"/>
      <c r="O58"/>
      <c r="P58"/>
    </row>
    <row r="59" spans="1:16" s="7" customFormat="1" ht="25.5">
      <c r="A59" s="74"/>
      <c r="B59" s="22" t="s">
        <v>556</v>
      </c>
      <c r="C59" s="24" t="s">
        <v>66</v>
      </c>
      <c r="D59" s="41">
        <v>82</v>
      </c>
      <c r="E59" s="26" t="s">
        <v>13</v>
      </c>
      <c r="F59" s="105"/>
      <c r="G59" s="105"/>
      <c r="H59" s="21">
        <f t="shared" si="0"/>
        <v>0</v>
      </c>
      <c r="J59"/>
      <c r="K59"/>
      <c r="L59"/>
      <c r="M59"/>
      <c r="N59"/>
      <c r="O59"/>
      <c r="P59"/>
    </row>
    <row r="60" spans="1:16" s="7" customFormat="1" ht="38.25">
      <c r="A60" s="74"/>
      <c r="B60" s="22" t="s">
        <v>557</v>
      </c>
      <c r="C60" s="24" t="s">
        <v>501</v>
      </c>
      <c r="D60" s="41">
        <v>8</v>
      </c>
      <c r="E60" s="26" t="s">
        <v>13</v>
      </c>
      <c r="F60" s="105"/>
      <c r="G60" s="105"/>
      <c r="H60" s="21">
        <f t="shared" si="0"/>
        <v>0</v>
      </c>
      <c r="J60"/>
      <c r="K60"/>
      <c r="L60"/>
      <c r="M60"/>
      <c r="N60"/>
      <c r="O60"/>
      <c r="P60"/>
    </row>
    <row r="61" spans="1:16" s="7" customFormat="1" ht="12.75">
      <c r="A61" s="74"/>
      <c r="B61" s="22" t="s">
        <v>558</v>
      </c>
      <c r="C61" s="24" t="s">
        <v>31</v>
      </c>
      <c r="D61" s="41">
        <v>54</v>
      </c>
      <c r="E61" s="26" t="s">
        <v>13</v>
      </c>
      <c r="F61" s="105"/>
      <c r="G61" s="105"/>
      <c r="H61" s="21">
        <f t="shared" si="0"/>
        <v>0</v>
      </c>
      <c r="J61"/>
      <c r="K61"/>
      <c r="L61"/>
      <c r="M61"/>
      <c r="N61"/>
      <c r="O61"/>
      <c r="P61"/>
    </row>
    <row r="62" spans="1:16" s="7" customFormat="1" ht="38.25">
      <c r="A62" s="74"/>
      <c r="B62" s="22" t="s">
        <v>559</v>
      </c>
      <c r="C62" s="24" t="s">
        <v>577</v>
      </c>
      <c r="D62" s="41">
        <v>6</v>
      </c>
      <c r="E62" s="26" t="s">
        <v>13</v>
      </c>
      <c r="F62" s="105"/>
      <c r="G62" s="105"/>
      <c r="H62" s="21">
        <f t="shared" si="0"/>
        <v>0</v>
      </c>
      <c r="J62"/>
      <c r="K62"/>
      <c r="L62"/>
      <c r="M62"/>
      <c r="N62"/>
      <c r="O62"/>
      <c r="P62"/>
    </row>
    <row r="63" spans="1:16" s="7" customFormat="1" ht="12.75">
      <c r="A63" s="74"/>
      <c r="B63" s="22" t="s">
        <v>603</v>
      </c>
      <c r="C63" s="24" t="s">
        <v>604</v>
      </c>
      <c r="D63" s="41">
        <v>6</v>
      </c>
      <c r="E63" s="26" t="s">
        <v>13</v>
      </c>
      <c r="F63" s="106"/>
      <c r="G63" s="106"/>
      <c r="H63" s="21">
        <f t="shared" si="0"/>
        <v>0</v>
      </c>
      <c r="J63"/>
      <c r="K63"/>
      <c r="L63"/>
      <c r="M63"/>
      <c r="N63"/>
      <c r="O63"/>
      <c r="P63"/>
    </row>
    <row r="64" spans="1:16" s="7" customFormat="1" ht="12.75">
      <c r="A64" s="74"/>
      <c r="B64" s="19">
        <v>5</v>
      </c>
      <c r="C64" s="20" t="s">
        <v>494</v>
      </c>
      <c r="D64" s="41"/>
      <c r="E64" s="26"/>
      <c r="F64" s="78"/>
      <c r="G64" s="78"/>
      <c r="H64" s="21"/>
      <c r="J64"/>
      <c r="K64"/>
      <c r="L64"/>
      <c r="M64"/>
      <c r="N64"/>
      <c r="O64"/>
      <c r="P64"/>
    </row>
    <row r="65" spans="1:16" s="7" customFormat="1" ht="25.5">
      <c r="A65" s="74"/>
      <c r="B65" s="22" t="s">
        <v>466</v>
      </c>
      <c r="C65" s="24" t="s">
        <v>102</v>
      </c>
      <c r="D65" s="41">
        <v>1</v>
      </c>
      <c r="E65" s="70" t="s">
        <v>72</v>
      </c>
      <c r="F65" s="104"/>
      <c r="G65" s="104"/>
      <c r="H65" s="21">
        <f t="shared" si="0"/>
        <v>0</v>
      </c>
      <c r="J65"/>
      <c r="K65"/>
      <c r="L65"/>
      <c r="M65"/>
      <c r="N65"/>
      <c r="O65"/>
      <c r="P65"/>
    </row>
    <row r="66" spans="1:16" s="7" customFormat="1" ht="25.5">
      <c r="A66" s="74"/>
      <c r="B66" s="22" t="s">
        <v>467</v>
      </c>
      <c r="C66" s="24" t="s">
        <v>503</v>
      </c>
      <c r="D66" s="41">
        <v>1</v>
      </c>
      <c r="E66" s="70" t="s">
        <v>72</v>
      </c>
      <c r="F66" s="104"/>
      <c r="G66" s="104"/>
      <c r="H66" s="21">
        <f t="shared" si="0"/>
        <v>0</v>
      </c>
      <c r="J66"/>
      <c r="K66"/>
      <c r="L66"/>
      <c r="M66"/>
      <c r="N66"/>
      <c r="O66"/>
      <c r="P66"/>
    </row>
    <row r="67" spans="1:16" s="7" customFormat="1" ht="12.75">
      <c r="A67" s="74"/>
      <c r="B67" s="22" t="s">
        <v>468</v>
      </c>
      <c r="C67" s="24" t="s">
        <v>573</v>
      </c>
      <c r="D67" s="41">
        <v>1.7</v>
      </c>
      <c r="E67" s="26" t="s">
        <v>13</v>
      </c>
      <c r="F67" s="102"/>
      <c r="G67" s="102"/>
      <c r="H67" s="21">
        <f t="shared" si="0"/>
        <v>0</v>
      </c>
      <c r="J67"/>
      <c r="K67"/>
      <c r="L67"/>
      <c r="M67"/>
      <c r="N67"/>
      <c r="O67"/>
      <c r="P67"/>
    </row>
    <row r="68" spans="1:16" s="7" customFormat="1" ht="25.5">
      <c r="A68" s="74"/>
      <c r="B68" s="22" t="s">
        <v>469</v>
      </c>
      <c r="C68" s="24" t="s">
        <v>589</v>
      </c>
      <c r="D68" s="41">
        <v>11.4</v>
      </c>
      <c r="E68" s="26" t="s">
        <v>13</v>
      </c>
      <c r="F68" s="102"/>
      <c r="G68" s="102"/>
      <c r="H68" s="21">
        <f t="shared" si="0"/>
        <v>0</v>
      </c>
      <c r="J68"/>
      <c r="K68"/>
      <c r="L68"/>
      <c r="M68"/>
      <c r="N68"/>
      <c r="O68"/>
      <c r="P68"/>
    </row>
    <row r="69" spans="1:16" s="7" customFormat="1" ht="25.5">
      <c r="A69" s="74"/>
      <c r="B69" s="22" t="s">
        <v>497</v>
      </c>
      <c r="C69" s="24" t="s">
        <v>499</v>
      </c>
      <c r="D69" s="41">
        <v>2.3</v>
      </c>
      <c r="E69" s="26" t="s">
        <v>13</v>
      </c>
      <c r="F69" s="102"/>
      <c r="G69" s="102"/>
      <c r="H69" s="21">
        <f t="shared" si="0"/>
        <v>0</v>
      </c>
      <c r="J69"/>
      <c r="K69"/>
      <c r="L69"/>
      <c r="M69"/>
      <c r="N69"/>
      <c r="O69"/>
      <c r="P69"/>
    </row>
    <row r="70" spans="1:16" s="7" customFormat="1" ht="38.25">
      <c r="A70" s="74"/>
      <c r="B70" s="22" t="s">
        <v>498</v>
      </c>
      <c r="C70" s="24" t="s">
        <v>596</v>
      </c>
      <c r="D70" s="41">
        <v>14</v>
      </c>
      <c r="E70" s="26" t="s">
        <v>13</v>
      </c>
      <c r="F70" s="102"/>
      <c r="G70" s="102"/>
      <c r="H70" s="21">
        <f t="shared" si="0"/>
        <v>0</v>
      </c>
      <c r="J70"/>
      <c r="K70"/>
      <c r="L70"/>
      <c r="M70"/>
      <c r="N70"/>
      <c r="O70"/>
      <c r="P70"/>
    </row>
    <row r="71" spans="1:16" s="7" customFormat="1" ht="25.5">
      <c r="A71" s="74"/>
      <c r="B71" s="22" t="s">
        <v>608</v>
      </c>
      <c r="C71" s="24" t="s">
        <v>575</v>
      </c>
      <c r="D71" s="41">
        <v>29</v>
      </c>
      <c r="E71" s="70" t="s">
        <v>13</v>
      </c>
      <c r="F71" s="102"/>
      <c r="G71" s="102"/>
      <c r="H71" s="21">
        <f t="shared" si="0"/>
        <v>0</v>
      </c>
      <c r="J71"/>
      <c r="K71"/>
      <c r="L71"/>
      <c r="M71"/>
      <c r="N71"/>
      <c r="O71"/>
      <c r="P71"/>
    </row>
    <row r="72" spans="1:16" s="7" customFormat="1" ht="25.5">
      <c r="A72" s="74"/>
      <c r="B72" s="22" t="s">
        <v>502</v>
      </c>
      <c r="C72" s="28" t="s">
        <v>597</v>
      </c>
      <c r="D72" s="41">
        <v>2</v>
      </c>
      <c r="E72" s="70" t="s">
        <v>72</v>
      </c>
      <c r="F72" s="102"/>
      <c r="G72" s="102"/>
      <c r="H72" s="21">
        <f t="shared" si="0"/>
        <v>0</v>
      </c>
      <c r="J72"/>
      <c r="K72"/>
      <c r="L72"/>
      <c r="M72"/>
      <c r="N72"/>
      <c r="O72"/>
      <c r="P72"/>
    </row>
    <row r="73" spans="1:16" s="7" customFormat="1" ht="38.25">
      <c r="A73" s="74"/>
      <c r="B73" s="22" t="s">
        <v>574</v>
      </c>
      <c r="C73" s="24" t="s">
        <v>36</v>
      </c>
      <c r="D73" s="41">
        <v>113</v>
      </c>
      <c r="E73" s="70" t="s">
        <v>13</v>
      </c>
      <c r="F73" s="102"/>
      <c r="G73" s="102"/>
      <c r="H73" s="21">
        <f t="shared" si="0"/>
        <v>0</v>
      </c>
      <c r="J73"/>
      <c r="K73"/>
      <c r="L73"/>
      <c r="M73"/>
      <c r="N73"/>
      <c r="O73"/>
      <c r="P73"/>
    </row>
    <row r="74" spans="1:16" s="7" customFormat="1" ht="12.75">
      <c r="A74" s="74"/>
      <c r="B74" s="19">
        <v>6</v>
      </c>
      <c r="C74" s="20" t="s">
        <v>40</v>
      </c>
      <c r="D74" s="41"/>
      <c r="E74" s="70"/>
      <c r="F74" s="71"/>
      <c r="G74" s="71"/>
      <c r="H74" s="21"/>
      <c r="J74"/>
      <c r="K74"/>
      <c r="L74"/>
      <c r="M74"/>
      <c r="N74"/>
      <c r="O74"/>
      <c r="P74"/>
    </row>
    <row r="75" spans="1:16" s="7" customFormat="1" ht="38.25">
      <c r="A75" s="74"/>
      <c r="B75" s="22" t="s">
        <v>84</v>
      </c>
      <c r="C75" s="24" t="s">
        <v>80</v>
      </c>
      <c r="D75" s="41">
        <v>386</v>
      </c>
      <c r="E75" s="70" t="s">
        <v>13</v>
      </c>
      <c r="F75" s="102"/>
      <c r="G75" s="102"/>
      <c r="H75" s="21">
        <f t="shared" si="0"/>
        <v>0</v>
      </c>
      <c r="J75"/>
      <c r="K75"/>
      <c r="L75"/>
      <c r="M75"/>
      <c r="N75"/>
      <c r="O75"/>
      <c r="P75"/>
    </row>
    <row r="76" spans="1:16" s="7" customFormat="1" ht="25.5">
      <c r="A76" s="74"/>
      <c r="B76" s="22" t="s">
        <v>85</v>
      </c>
      <c r="C76" s="24" t="s">
        <v>495</v>
      </c>
      <c r="D76" s="41">
        <v>23</v>
      </c>
      <c r="E76" s="70" t="s">
        <v>13</v>
      </c>
      <c r="F76" s="102"/>
      <c r="G76" s="102"/>
      <c r="H76" s="21">
        <f t="shared" si="0"/>
        <v>0</v>
      </c>
      <c r="J76"/>
      <c r="K76"/>
      <c r="L76"/>
      <c r="M76"/>
      <c r="N76"/>
      <c r="O76"/>
      <c r="P76"/>
    </row>
    <row r="77" spans="1:16" s="7" customFormat="1" ht="25.5">
      <c r="A77" s="74"/>
      <c r="B77" s="22" t="s">
        <v>86</v>
      </c>
      <c r="C77" s="24" t="s">
        <v>599</v>
      </c>
      <c r="D77" s="41">
        <v>50</v>
      </c>
      <c r="E77" s="70" t="s">
        <v>15</v>
      </c>
      <c r="F77" s="102"/>
      <c r="G77" s="102"/>
      <c r="H77" s="21">
        <f t="shared" si="0"/>
        <v>0</v>
      </c>
      <c r="J77"/>
      <c r="K77"/>
      <c r="L77"/>
      <c r="M77"/>
      <c r="N77"/>
      <c r="O77"/>
      <c r="P77"/>
    </row>
    <row r="78" spans="1:16" s="7" customFormat="1" ht="12.75">
      <c r="A78" s="74"/>
      <c r="B78" s="22" t="s">
        <v>87</v>
      </c>
      <c r="C78" s="24" t="s">
        <v>598</v>
      </c>
      <c r="D78" s="41">
        <v>13</v>
      </c>
      <c r="E78" s="70" t="s">
        <v>15</v>
      </c>
      <c r="F78" s="102"/>
      <c r="G78" s="102"/>
      <c r="H78" s="21">
        <f>SUM(F78,G78)*D78</f>
        <v>0</v>
      </c>
      <c r="J78"/>
      <c r="K78"/>
      <c r="L78"/>
      <c r="M78"/>
      <c r="N78"/>
      <c r="O78"/>
      <c r="P78"/>
    </row>
    <row r="79" spans="1:16" s="7" customFormat="1" ht="12.75">
      <c r="A79" s="74"/>
      <c r="B79" s="19">
        <v>7</v>
      </c>
      <c r="C79" s="77" t="s">
        <v>38</v>
      </c>
      <c r="D79" s="41"/>
      <c r="E79" s="70"/>
      <c r="F79" s="71"/>
      <c r="G79" s="71"/>
      <c r="H79" s="21"/>
      <c r="J79"/>
      <c r="K79"/>
      <c r="L79"/>
      <c r="M79"/>
      <c r="N79"/>
      <c r="O79"/>
      <c r="P79"/>
    </row>
    <row r="80" spans="1:16" s="7" customFormat="1" ht="25.5">
      <c r="A80" s="74"/>
      <c r="B80" s="22" t="s">
        <v>88</v>
      </c>
      <c r="C80" s="69" t="s">
        <v>95</v>
      </c>
      <c r="D80" s="41">
        <v>226</v>
      </c>
      <c r="E80" s="70" t="s">
        <v>13</v>
      </c>
      <c r="F80" s="102"/>
      <c r="G80" s="102"/>
      <c r="H80" s="21">
        <f aca="true" t="shared" si="1" ref="H80:H122">SUM(F80,G80)*D80</f>
        <v>0</v>
      </c>
      <c r="J80"/>
      <c r="K80"/>
      <c r="L80"/>
      <c r="M80"/>
      <c r="N80"/>
      <c r="O80"/>
      <c r="P80"/>
    </row>
    <row r="81" spans="1:16" s="7" customFormat="1" ht="25.5">
      <c r="A81" s="74"/>
      <c r="B81" s="22" t="s">
        <v>89</v>
      </c>
      <c r="C81" s="69" t="s">
        <v>94</v>
      </c>
      <c r="D81" s="41">
        <v>226</v>
      </c>
      <c r="E81" s="70" t="s">
        <v>13</v>
      </c>
      <c r="F81" s="102"/>
      <c r="G81" s="102"/>
      <c r="H81" s="21">
        <f t="shared" si="1"/>
        <v>0</v>
      </c>
      <c r="J81"/>
      <c r="K81"/>
      <c r="L81"/>
      <c r="M81"/>
      <c r="N81"/>
      <c r="O81"/>
      <c r="P81"/>
    </row>
    <row r="82" spans="1:16" s="7" customFormat="1" ht="12.75">
      <c r="A82" s="74"/>
      <c r="B82" s="22" t="s">
        <v>90</v>
      </c>
      <c r="C82" s="69" t="s">
        <v>96</v>
      </c>
      <c r="D82" s="41">
        <v>212</v>
      </c>
      <c r="E82" s="70" t="s">
        <v>13</v>
      </c>
      <c r="F82" s="102"/>
      <c r="G82" s="102"/>
      <c r="H82" s="21">
        <f t="shared" si="1"/>
        <v>0</v>
      </c>
      <c r="J82"/>
      <c r="K82"/>
      <c r="L82"/>
      <c r="M82"/>
      <c r="N82"/>
      <c r="O82"/>
      <c r="P82"/>
    </row>
    <row r="83" spans="1:16" s="7" customFormat="1" ht="12.75">
      <c r="A83" s="74"/>
      <c r="B83" s="22" t="s">
        <v>91</v>
      </c>
      <c r="C83" s="69" t="s">
        <v>97</v>
      </c>
      <c r="D83" s="41">
        <v>260</v>
      </c>
      <c r="E83" s="70" t="s">
        <v>13</v>
      </c>
      <c r="F83" s="102"/>
      <c r="G83" s="102"/>
      <c r="H83" s="21">
        <f t="shared" si="1"/>
        <v>0</v>
      </c>
      <c r="J83"/>
      <c r="K83"/>
      <c r="L83"/>
      <c r="M83"/>
      <c r="N83"/>
      <c r="O83"/>
      <c r="P83"/>
    </row>
    <row r="84" spans="1:16" s="7" customFormat="1" ht="12.75">
      <c r="A84" s="74"/>
      <c r="B84" s="22" t="s">
        <v>92</v>
      </c>
      <c r="C84" s="69" t="s">
        <v>34</v>
      </c>
      <c r="D84" s="41">
        <v>2</v>
      </c>
      <c r="E84" s="70" t="s">
        <v>13</v>
      </c>
      <c r="F84" s="107"/>
      <c r="G84" s="107"/>
      <c r="H84" s="21">
        <f t="shared" si="1"/>
        <v>0</v>
      </c>
      <c r="J84"/>
      <c r="K84"/>
      <c r="L84"/>
      <c r="M84"/>
      <c r="N84"/>
      <c r="O84"/>
      <c r="P84"/>
    </row>
    <row r="85" spans="1:16" s="7" customFormat="1" ht="12.75">
      <c r="A85" s="74"/>
      <c r="B85" s="22" t="s">
        <v>93</v>
      </c>
      <c r="C85" s="69" t="s">
        <v>98</v>
      </c>
      <c r="D85" s="41">
        <v>40</v>
      </c>
      <c r="E85" s="70" t="s">
        <v>13</v>
      </c>
      <c r="F85" s="107"/>
      <c r="G85" s="107"/>
      <c r="H85" s="21">
        <f t="shared" si="1"/>
        <v>0</v>
      </c>
      <c r="J85"/>
      <c r="K85"/>
      <c r="L85"/>
      <c r="M85"/>
      <c r="N85"/>
      <c r="O85"/>
      <c r="P85"/>
    </row>
    <row r="86" spans="1:16" s="7" customFormat="1" ht="12.75">
      <c r="A86" s="74"/>
      <c r="B86" s="19">
        <v>8</v>
      </c>
      <c r="C86" s="77" t="s">
        <v>99</v>
      </c>
      <c r="D86" s="41"/>
      <c r="E86" s="70"/>
      <c r="F86" s="79"/>
      <c r="G86" s="79"/>
      <c r="H86" s="21"/>
      <c r="J86"/>
      <c r="K86"/>
      <c r="L86"/>
      <c r="M86"/>
      <c r="N86"/>
      <c r="O86"/>
      <c r="P86"/>
    </row>
    <row r="87" spans="1:16" s="7" customFormat="1" ht="25.5">
      <c r="A87" s="74"/>
      <c r="B87" s="22" t="s">
        <v>496</v>
      </c>
      <c r="C87" s="69" t="s">
        <v>100</v>
      </c>
      <c r="D87" s="41">
        <v>2.65</v>
      </c>
      <c r="E87" s="70" t="s">
        <v>15</v>
      </c>
      <c r="F87" s="107"/>
      <c r="G87" s="107"/>
      <c r="H87" s="21">
        <f t="shared" si="1"/>
        <v>0</v>
      </c>
      <c r="J87"/>
      <c r="K87"/>
      <c r="L87"/>
      <c r="M87"/>
      <c r="N87"/>
      <c r="O87"/>
      <c r="P87"/>
    </row>
    <row r="88" spans="1:16" s="7" customFormat="1" ht="12.75">
      <c r="A88" s="74"/>
      <c r="B88" s="22" t="s">
        <v>18</v>
      </c>
      <c r="C88" s="69" t="s">
        <v>101</v>
      </c>
      <c r="D88" s="41">
        <v>2.7</v>
      </c>
      <c r="E88" s="70" t="s">
        <v>15</v>
      </c>
      <c r="F88" s="107"/>
      <c r="G88" s="107"/>
      <c r="H88" s="21">
        <f t="shared" si="1"/>
        <v>0</v>
      </c>
      <c r="J88"/>
      <c r="K88"/>
      <c r="L88"/>
      <c r="M88"/>
      <c r="N88"/>
      <c r="O88"/>
      <c r="P88"/>
    </row>
    <row r="89" spans="1:16" s="7" customFormat="1" ht="12.75">
      <c r="A89" s="74"/>
      <c r="B89" s="19">
        <v>9</v>
      </c>
      <c r="C89" s="77" t="s">
        <v>39</v>
      </c>
      <c r="D89" s="41"/>
      <c r="E89" s="70"/>
      <c r="F89" s="79"/>
      <c r="G89" s="79"/>
      <c r="H89" s="21"/>
      <c r="J89"/>
      <c r="K89"/>
      <c r="L89"/>
      <c r="M89"/>
      <c r="N89"/>
      <c r="O89"/>
      <c r="P89"/>
    </row>
    <row r="90" spans="1:16" s="7" customFormat="1" ht="38.25">
      <c r="A90" s="74"/>
      <c r="B90" s="22" t="s">
        <v>510</v>
      </c>
      <c r="C90" s="69" t="s">
        <v>565</v>
      </c>
      <c r="D90" s="41">
        <v>1</v>
      </c>
      <c r="E90" s="70" t="s">
        <v>72</v>
      </c>
      <c r="F90" s="107"/>
      <c r="G90" s="107"/>
      <c r="H90" s="21">
        <f t="shared" si="1"/>
        <v>0</v>
      </c>
      <c r="J90"/>
      <c r="K90"/>
      <c r="L90"/>
      <c r="M90"/>
      <c r="N90"/>
      <c r="O90"/>
      <c r="P90"/>
    </row>
    <row r="91" spans="1:16" s="7" customFormat="1" ht="25.5">
      <c r="A91" s="74"/>
      <c r="B91" s="22" t="s">
        <v>511</v>
      </c>
      <c r="C91" s="69" t="s">
        <v>566</v>
      </c>
      <c r="D91" s="41">
        <v>1</v>
      </c>
      <c r="E91" s="70" t="s">
        <v>72</v>
      </c>
      <c r="F91" s="107"/>
      <c r="G91" s="107"/>
      <c r="H91" s="21">
        <f t="shared" si="1"/>
        <v>0</v>
      </c>
      <c r="J91"/>
      <c r="K91"/>
      <c r="L91"/>
      <c r="M91"/>
      <c r="N91"/>
      <c r="O91"/>
      <c r="P91"/>
    </row>
    <row r="92" spans="1:16" s="7" customFormat="1" ht="12.75">
      <c r="A92" s="74"/>
      <c r="B92" s="22" t="s">
        <v>512</v>
      </c>
      <c r="C92" s="69" t="s">
        <v>35</v>
      </c>
      <c r="D92" s="41">
        <v>1</v>
      </c>
      <c r="E92" s="70" t="s">
        <v>72</v>
      </c>
      <c r="F92" s="107"/>
      <c r="G92" s="107"/>
      <c r="H92" s="21">
        <f t="shared" si="1"/>
        <v>0</v>
      </c>
      <c r="J92"/>
      <c r="K92"/>
      <c r="L92"/>
      <c r="M92"/>
      <c r="N92"/>
      <c r="O92"/>
      <c r="P92"/>
    </row>
    <row r="93" spans="1:16" s="7" customFormat="1" ht="25.5">
      <c r="A93" s="74"/>
      <c r="B93" s="22" t="s">
        <v>513</v>
      </c>
      <c r="C93" s="69" t="s">
        <v>600</v>
      </c>
      <c r="D93" s="41">
        <v>1</v>
      </c>
      <c r="E93" s="70" t="s">
        <v>72</v>
      </c>
      <c r="F93" s="107"/>
      <c r="G93" s="107"/>
      <c r="H93" s="21">
        <f t="shared" si="1"/>
        <v>0</v>
      </c>
      <c r="J93"/>
      <c r="K93"/>
      <c r="L93"/>
      <c r="M93"/>
      <c r="N93"/>
      <c r="O93"/>
      <c r="P93"/>
    </row>
    <row r="94" spans="1:16" s="7" customFormat="1" ht="25.5">
      <c r="A94" s="74"/>
      <c r="B94" s="22" t="s">
        <v>514</v>
      </c>
      <c r="C94" s="69" t="s">
        <v>67</v>
      </c>
      <c r="D94" s="41">
        <v>1</v>
      </c>
      <c r="E94" s="70" t="s">
        <v>72</v>
      </c>
      <c r="F94" s="107"/>
      <c r="G94" s="107"/>
      <c r="H94" s="21">
        <f t="shared" si="1"/>
        <v>0</v>
      </c>
      <c r="J94"/>
      <c r="K94"/>
      <c r="L94"/>
      <c r="M94"/>
      <c r="N94"/>
      <c r="O94"/>
      <c r="P94"/>
    </row>
    <row r="95" spans="1:16" s="7" customFormat="1" ht="25.5">
      <c r="A95" s="74"/>
      <c r="B95" s="22" t="s">
        <v>515</v>
      </c>
      <c r="C95" s="69" t="s">
        <v>68</v>
      </c>
      <c r="D95" s="41">
        <v>2</v>
      </c>
      <c r="E95" s="70" t="s">
        <v>72</v>
      </c>
      <c r="F95" s="107"/>
      <c r="G95" s="107"/>
      <c r="H95" s="21">
        <f t="shared" si="1"/>
        <v>0</v>
      </c>
      <c r="J95"/>
      <c r="K95"/>
      <c r="L95"/>
      <c r="M95"/>
      <c r="N95"/>
      <c r="O95"/>
      <c r="P95"/>
    </row>
    <row r="96" spans="1:16" s="7" customFormat="1" ht="25.5">
      <c r="A96" s="74"/>
      <c r="B96" s="22" t="s">
        <v>516</v>
      </c>
      <c r="C96" s="69" t="s">
        <v>508</v>
      </c>
      <c r="D96" s="41">
        <v>1.5</v>
      </c>
      <c r="E96" s="70" t="s">
        <v>13</v>
      </c>
      <c r="F96" s="107"/>
      <c r="G96" s="107"/>
      <c r="H96" s="21">
        <f t="shared" si="1"/>
        <v>0</v>
      </c>
      <c r="J96"/>
      <c r="K96"/>
      <c r="L96"/>
      <c r="M96"/>
      <c r="N96"/>
      <c r="O96"/>
      <c r="P96"/>
    </row>
    <row r="97" spans="1:16" s="7" customFormat="1" ht="25.5">
      <c r="A97" s="74"/>
      <c r="B97" s="22" t="s">
        <v>517</v>
      </c>
      <c r="C97" s="69" t="s">
        <v>506</v>
      </c>
      <c r="D97" s="41">
        <v>1</v>
      </c>
      <c r="E97" s="70" t="s">
        <v>72</v>
      </c>
      <c r="F97" s="107"/>
      <c r="G97" s="79" t="s">
        <v>14</v>
      </c>
      <c r="H97" s="21">
        <f t="shared" si="1"/>
        <v>0</v>
      </c>
      <c r="J97"/>
      <c r="K97"/>
      <c r="L97"/>
      <c r="M97"/>
      <c r="N97"/>
      <c r="O97"/>
      <c r="P97"/>
    </row>
    <row r="98" spans="1:16" s="7" customFormat="1" ht="38.25">
      <c r="A98" s="74"/>
      <c r="B98" s="22" t="s">
        <v>518</v>
      </c>
      <c r="C98" s="69" t="s">
        <v>69</v>
      </c>
      <c r="D98" s="41">
        <v>4</v>
      </c>
      <c r="E98" s="70" t="s">
        <v>72</v>
      </c>
      <c r="F98" s="107"/>
      <c r="G98" s="79" t="s">
        <v>14</v>
      </c>
      <c r="H98" s="21">
        <f t="shared" si="1"/>
        <v>0</v>
      </c>
      <c r="J98"/>
      <c r="K98"/>
      <c r="L98"/>
      <c r="M98"/>
      <c r="N98"/>
      <c r="O98"/>
      <c r="P98"/>
    </row>
    <row r="99" spans="1:16" s="7" customFormat="1" ht="38.25">
      <c r="A99" s="74"/>
      <c r="B99" s="22" t="s">
        <v>519</v>
      </c>
      <c r="C99" s="69" t="s">
        <v>586</v>
      </c>
      <c r="D99" s="41">
        <v>3</v>
      </c>
      <c r="E99" s="70" t="s">
        <v>72</v>
      </c>
      <c r="F99" s="107"/>
      <c r="G99" s="79" t="s">
        <v>14</v>
      </c>
      <c r="H99" s="21">
        <f t="shared" si="1"/>
        <v>0</v>
      </c>
      <c r="J99"/>
      <c r="K99"/>
      <c r="L99"/>
      <c r="M99"/>
      <c r="N99"/>
      <c r="O99"/>
      <c r="P99"/>
    </row>
    <row r="100" spans="1:16" s="7" customFormat="1" ht="12.75">
      <c r="A100" s="74"/>
      <c r="B100" s="19">
        <v>10</v>
      </c>
      <c r="C100" s="77" t="s">
        <v>41</v>
      </c>
      <c r="D100" s="41"/>
      <c r="E100" s="70"/>
      <c r="F100" s="73"/>
      <c r="G100" s="73"/>
      <c r="H100" s="21"/>
      <c r="J100"/>
      <c r="K100"/>
      <c r="L100"/>
      <c r="M100"/>
      <c r="N100"/>
      <c r="O100"/>
      <c r="P100"/>
    </row>
    <row r="101" spans="1:16" s="7" customFormat="1" ht="38.25">
      <c r="A101" s="74"/>
      <c r="B101" s="22" t="s">
        <v>520</v>
      </c>
      <c r="C101" s="69" t="s">
        <v>75</v>
      </c>
      <c r="D101" s="41"/>
      <c r="E101" s="70"/>
      <c r="F101" s="73"/>
      <c r="G101" s="73"/>
      <c r="H101" s="21"/>
      <c r="J101"/>
      <c r="K101"/>
      <c r="L101"/>
      <c r="M101"/>
      <c r="N101"/>
      <c r="O101"/>
      <c r="P101"/>
    </row>
    <row r="102" spans="1:16" s="7" customFormat="1" ht="12.75">
      <c r="A102" s="74"/>
      <c r="B102" s="22" t="s">
        <v>521</v>
      </c>
      <c r="C102" s="69" t="s">
        <v>47</v>
      </c>
      <c r="D102" s="41">
        <v>1</v>
      </c>
      <c r="E102" s="70" t="s">
        <v>72</v>
      </c>
      <c r="F102" s="103"/>
      <c r="G102" s="103"/>
      <c r="H102" s="21">
        <f t="shared" si="1"/>
        <v>0</v>
      </c>
      <c r="J102"/>
      <c r="K102"/>
      <c r="L102"/>
      <c r="M102"/>
      <c r="N102"/>
      <c r="O102"/>
      <c r="P102"/>
    </row>
    <row r="103" spans="1:16" s="7" customFormat="1" ht="12.75">
      <c r="A103" s="74"/>
      <c r="B103" s="22" t="s">
        <v>522</v>
      </c>
      <c r="C103" s="69" t="s">
        <v>44</v>
      </c>
      <c r="D103" s="41">
        <v>1</v>
      </c>
      <c r="E103" s="70" t="s">
        <v>72</v>
      </c>
      <c r="F103" s="103"/>
      <c r="G103" s="103"/>
      <c r="H103" s="21">
        <f t="shared" si="1"/>
        <v>0</v>
      </c>
      <c r="J103"/>
      <c r="K103"/>
      <c r="L103"/>
      <c r="M103"/>
      <c r="N103"/>
      <c r="O103"/>
      <c r="P103"/>
    </row>
    <row r="104" spans="1:16" s="7" customFormat="1" ht="12.75">
      <c r="A104" s="74"/>
      <c r="B104" s="22" t="s">
        <v>523</v>
      </c>
      <c r="C104" s="69" t="s">
        <v>45</v>
      </c>
      <c r="D104" s="41">
        <v>1</v>
      </c>
      <c r="E104" s="70" t="s">
        <v>72</v>
      </c>
      <c r="F104" s="103"/>
      <c r="G104" s="103"/>
      <c r="H104" s="21">
        <f t="shared" si="1"/>
        <v>0</v>
      </c>
      <c r="J104"/>
      <c r="K104"/>
      <c r="L104"/>
      <c r="M104"/>
      <c r="N104"/>
      <c r="O104"/>
      <c r="P104"/>
    </row>
    <row r="105" spans="1:16" s="7" customFormat="1" ht="12.75">
      <c r="A105" s="74"/>
      <c r="B105" s="22" t="s">
        <v>524</v>
      </c>
      <c r="C105" s="69" t="s">
        <v>48</v>
      </c>
      <c r="D105" s="41">
        <v>1</v>
      </c>
      <c r="E105" s="70" t="s">
        <v>72</v>
      </c>
      <c r="F105" s="103"/>
      <c r="G105" s="103"/>
      <c r="H105" s="21">
        <f t="shared" si="1"/>
        <v>0</v>
      </c>
      <c r="J105"/>
      <c r="K105"/>
      <c r="L105"/>
      <c r="M105"/>
      <c r="N105"/>
      <c r="O105"/>
      <c r="P105"/>
    </row>
    <row r="106" spans="1:16" s="7" customFormat="1" ht="12.75">
      <c r="A106" s="74"/>
      <c r="B106" s="22" t="s">
        <v>525</v>
      </c>
      <c r="C106" s="69" t="s">
        <v>46</v>
      </c>
      <c r="D106" s="41">
        <v>1</v>
      </c>
      <c r="E106" s="70" t="s">
        <v>72</v>
      </c>
      <c r="F106" s="103"/>
      <c r="G106" s="103"/>
      <c r="H106" s="21">
        <f t="shared" si="1"/>
        <v>0</v>
      </c>
      <c r="J106"/>
      <c r="K106"/>
      <c r="L106"/>
      <c r="M106"/>
      <c r="N106"/>
      <c r="O106"/>
      <c r="P106"/>
    </row>
    <row r="107" spans="1:16" s="7" customFormat="1" ht="12.75">
      <c r="A107" s="74"/>
      <c r="B107" s="22" t="s">
        <v>526</v>
      </c>
      <c r="C107" s="69" t="s">
        <v>43</v>
      </c>
      <c r="D107" s="41">
        <v>1</v>
      </c>
      <c r="E107" s="70" t="s">
        <v>72</v>
      </c>
      <c r="F107" s="103"/>
      <c r="G107" s="103"/>
      <c r="H107" s="21">
        <f t="shared" si="1"/>
        <v>0</v>
      </c>
      <c r="J107"/>
      <c r="K107"/>
      <c r="L107"/>
      <c r="M107"/>
      <c r="N107"/>
      <c r="O107"/>
      <c r="P107"/>
    </row>
    <row r="108" spans="1:16" s="7" customFormat="1" ht="12.75">
      <c r="A108" s="74"/>
      <c r="B108" s="22" t="s">
        <v>527</v>
      </c>
      <c r="C108" s="69" t="s">
        <v>42</v>
      </c>
      <c r="D108" s="41">
        <v>1</v>
      </c>
      <c r="E108" s="70" t="s">
        <v>72</v>
      </c>
      <c r="F108" s="103"/>
      <c r="G108" s="103"/>
      <c r="H108" s="21">
        <f t="shared" si="1"/>
        <v>0</v>
      </c>
      <c r="J108"/>
      <c r="K108"/>
      <c r="L108"/>
      <c r="M108"/>
      <c r="N108"/>
      <c r="O108"/>
      <c r="P108"/>
    </row>
    <row r="109" spans="1:16" s="7" customFormat="1" ht="12.75">
      <c r="A109" s="74"/>
      <c r="B109" s="19">
        <v>11</v>
      </c>
      <c r="C109" s="77" t="s">
        <v>19</v>
      </c>
      <c r="D109" s="41"/>
      <c r="E109" s="70"/>
      <c r="F109" s="73"/>
      <c r="G109" s="73"/>
      <c r="H109" s="21"/>
      <c r="J109"/>
      <c r="K109"/>
      <c r="L109"/>
      <c r="M109"/>
      <c r="N109"/>
      <c r="O109"/>
      <c r="P109"/>
    </row>
    <row r="110" spans="1:16" s="7" customFormat="1" ht="38.25">
      <c r="A110" s="74"/>
      <c r="B110" s="22" t="s">
        <v>528</v>
      </c>
      <c r="C110" s="69" t="s">
        <v>585</v>
      </c>
      <c r="D110" s="41">
        <v>1</v>
      </c>
      <c r="E110" s="70" t="s">
        <v>252</v>
      </c>
      <c r="F110" s="103"/>
      <c r="G110" s="103"/>
      <c r="H110" s="21">
        <f t="shared" si="1"/>
        <v>0</v>
      </c>
      <c r="J110"/>
      <c r="K110"/>
      <c r="L110"/>
      <c r="M110"/>
      <c r="N110"/>
      <c r="O110"/>
      <c r="P110"/>
    </row>
    <row r="111" spans="1:16" s="7" customFormat="1" ht="38.25">
      <c r="A111" s="74"/>
      <c r="B111" s="22" t="s">
        <v>529</v>
      </c>
      <c r="C111" s="69" t="s">
        <v>584</v>
      </c>
      <c r="D111" s="41">
        <v>3</v>
      </c>
      <c r="E111" s="70" t="s">
        <v>252</v>
      </c>
      <c r="F111" s="103"/>
      <c r="G111" s="103"/>
      <c r="H111" s="21">
        <f t="shared" si="1"/>
        <v>0</v>
      </c>
      <c r="J111"/>
      <c r="K111"/>
      <c r="L111"/>
      <c r="M111"/>
      <c r="N111"/>
      <c r="O111"/>
      <c r="P111"/>
    </row>
    <row r="112" spans="1:16" s="7" customFormat="1" ht="25.5">
      <c r="A112" s="74"/>
      <c r="B112" s="22" t="s">
        <v>530</v>
      </c>
      <c r="C112" s="69" t="s">
        <v>587</v>
      </c>
      <c r="D112" s="41">
        <v>1</v>
      </c>
      <c r="E112" s="70" t="s">
        <v>252</v>
      </c>
      <c r="F112" s="103"/>
      <c r="G112" s="103"/>
      <c r="H112" s="21">
        <f t="shared" si="1"/>
        <v>0</v>
      </c>
      <c r="J112"/>
      <c r="K112"/>
      <c r="L112"/>
      <c r="M112"/>
      <c r="N112"/>
      <c r="O112"/>
      <c r="P112"/>
    </row>
    <row r="113" spans="1:16" s="7" customFormat="1" ht="51">
      <c r="A113" s="74"/>
      <c r="B113" s="22" t="s">
        <v>531</v>
      </c>
      <c r="C113" s="69" t="s">
        <v>507</v>
      </c>
      <c r="D113" s="41">
        <v>40</v>
      </c>
      <c r="E113" s="70" t="s">
        <v>13</v>
      </c>
      <c r="F113" s="103"/>
      <c r="G113" s="103"/>
      <c r="H113" s="21">
        <f t="shared" si="1"/>
        <v>0</v>
      </c>
      <c r="J113"/>
      <c r="K113"/>
      <c r="L113"/>
      <c r="M113"/>
      <c r="N113"/>
      <c r="O113"/>
      <c r="P113"/>
    </row>
    <row r="114" spans="1:16" s="7" customFormat="1" ht="63.75">
      <c r="A114" s="74"/>
      <c r="B114" s="22" t="s">
        <v>532</v>
      </c>
      <c r="C114" s="69" t="s">
        <v>509</v>
      </c>
      <c r="D114" s="41">
        <v>120</v>
      </c>
      <c r="E114" s="70" t="s">
        <v>13</v>
      </c>
      <c r="F114" s="103"/>
      <c r="G114" s="103"/>
      <c r="H114" s="21">
        <f t="shared" si="1"/>
        <v>0</v>
      </c>
      <c r="J114"/>
      <c r="K114"/>
      <c r="L114"/>
      <c r="M114"/>
      <c r="N114"/>
      <c r="O114"/>
      <c r="P114"/>
    </row>
    <row r="115" spans="1:16" s="7" customFormat="1" ht="12.75">
      <c r="A115" s="74"/>
      <c r="B115" s="22" t="s">
        <v>533</v>
      </c>
      <c r="C115" s="69" t="s">
        <v>70</v>
      </c>
      <c r="D115" s="41">
        <v>2</v>
      </c>
      <c r="E115" s="70" t="s">
        <v>72</v>
      </c>
      <c r="F115" s="103"/>
      <c r="G115" s="73" t="s">
        <v>14</v>
      </c>
      <c r="H115" s="21">
        <f t="shared" si="1"/>
        <v>0</v>
      </c>
      <c r="J115"/>
      <c r="K115"/>
      <c r="L115"/>
      <c r="M115"/>
      <c r="N115"/>
      <c r="O115"/>
      <c r="P115"/>
    </row>
    <row r="116" spans="1:16" s="7" customFormat="1" ht="25.5">
      <c r="A116" s="74"/>
      <c r="B116" s="22" t="s">
        <v>534</v>
      </c>
      <c r="C116" s="69" t="s">
        <v>580</v>
      </c>
      <c r="D116" s="41">
        <v>2</v>
      </c>
      <c r="E116" s="70" t="s">
        <v>72</v>
      </c>
      <c r="F116" s="103"/>
      <c r="G116" s="73" t="s">
        <v>14</v>
      </c>
      <c r="H116" s="21">
        <f t="shared" si="1"/>
        <v>0</v>
      </c>
      <c r="J116"/>
      <c r="K116"/>
      <c r="L116"/>
      <c r="M116"/>
      <c r="N116"/>
      <c r="O116"/>
      <c r="P116"/>
    </row>
    <row r="117" spans="1:16" s="7" customFormat="1" ht="12.75">
      <c r="A117" s="74"/>
      <c r="B117" s="22" t="s">
        <v>535</v>
      </c>
      <c r="C117" s="69" t="s">
        <v>71</v>
      </c>
      <c r="D117" s="41">
        <v>1</v>
      </c>
      <c r="E117" s="70" t="s">
        <v>72</v>
      </c>
      <c r="F117" s="103"/>
      <c r="G117" s="73" t="s">
        <v>14</v>
      </c>
      <c r="H117" s="21">
        <f t="shared" si="1"/>
        <v>0</v>
      </c>
      <c r="J117"/>
      <c r="K117"/>
      <c r="L117"/>
      <c r="M117"/>
      <c r="N117"/>
      <c r="O117"/>
      <c r="P117"/>
    </row>
    <row r="118" spans="1:16" s="7" customFormat="1" ht="12.75">
      <c r="A118" s="74"/>
      <c r="B118" s="22" t="s">
        <v>536</v>
      </c>
      <c r="C118" s="69" t="s">
        <v>583</v>
      </c>
      <c r="D118" s="41">
        <v>2</v>
      </c>
      <c r="E118" s="70" t="s">
        <v>72</v>
      </c>
      <c r="F118" s="103"/>
      <c r="G118" s="73" t="s">
        <v>14</v>
      </c>
      <c r="H118" s="21">
        <f t="shared" si="1"/>
        <v>0</v>
      </c>
      <c r="J118"/>
      <c r="K118"/>
      <c r="L118"/>
      <c r="M118"/>
      <c r="N118"/>
      <c r="O118"/>
      <c r="P118"/>
    </row>
    <row r="119" spans="1:16" s="7" customFormat="1" ht="38.25">
      <c r="A119" s="74"/>
      <c r="B119" s="22" t="s">
        <v>537</v>
      </c>
      <c r="C119" s="69" t="s">
        <v>581</v>
      </c>
      <c r="D119" s="41">
        <v>2</v>
      </c>
      <c r="E119" s="70" t="s">
        <v>72</v>
      </c>
      <c r="F119" s="103"/>
      <c r="G119" s="73" t="s">
        <v>14</v>
      </c>
      <c r="H119" s="21">
        <f t="shared" si="1"/>
        <v>0</v>
      </c>
      <c r="J119"/>
      <c r="K119"/>
      <c r="L119"/>
      <c r="M119"/>
      <c r="N119"/>
      <c r="O119"/>
      <c r="P119"/>
    </row>
    <row r="120" spans="1:16" s="7" customFormat="1" ht="12.75">
      <c r="A120" s="74"/>
      <c r="B120" s="22" t="s">
        <v>567</v>
      </c>
      <c r="C120" s="69" t="s">
        <v>588</v>
      </c>
      <c r="D120" s="41">
        <v>1</v>
      </c>
      <c r="E120" s="23" t="s">
        <v>16</v>
      </c>
      <c r="F120" s="79" t="s">
        <v>14</v>
      </c>
      <c r="G120" s="102"/>
      <c r="H120" s="21">
        <f t="shared" si="1"/>
        <v>0</v>
      </c>
      <c r="J120"/>
      <c r="K120"/>
      <c r="L120"/>
      <c r="M120"/>
      <c r="N120"/>
      <c r="O120"/>
      <c r="P120"/>
    </row>
    <row r="121" spans="1:16" s="7" customFormat="1" ht="25.5">
      <c r="A121" s="80"/>
      <c r="B121" s="22" t="s">
        <v>568</v>
      </c>
      <c r="C121" s="28" t="s">
        <v>73</v>
      </c>
      <c r="D121" s="41">
        <v>480</v>
      </c>
      <c r="E121" s="70" t="s">
        <v>13</v>
      </c>
      <c r="F121" s="107"/>
      <c r="G121" s="102"/>
      <c r="H121" s="21">
        <f t="shared" si="1"/>
        <v>0</v>
      </c>
      <c r="J121"/>
      <c r="K121"/>
      <c r="L121"/>
      <c r="M121"/>
      <c r="N121"/>
      <c r="O121"/>
      <c r="P121"/>
    </row>
    <row r="122" spans="1:16" s="7" customFormat="1" ht="25.5">
      <c r="A122" s="74"/>
      <c r="B122" s="22" t="s">
        <v>582</v>
      </c>
      <c r="C122" s="69" t="s">
        <v>74</v>
      </c>
      <c r="D122" s="41">
        <v>480</v>
      </c>
      <c r="E122" s="70" t="s">
        <v>13</v>
      </c>
      <c r="F122" s="103"/>
      <c r="G122" s="103"/>
      <c r="H122" s="21">
        <f t="shared" si="1"/>
        <v>0</v>
      </c>
      <c r="J122"/>
      <c r="K122"/>
      <c r="L122"/>
      <c r="M122"/>
      <c r="N122"/>
      <c r="O122"/>
      <c r="P122"/>
    </row>
    <row r="123" spans="1:16" s="8" customFormat="1" ht="12.75">
      <c r="A123" s="81" t="s">
        <v>20</v>
      </c>
      <c r="B123" s="82"/>
      <c r="C123" s="83" t="s">
        <v>373</v>
      </c>
      <c r="D123" s="84"/>
      <c r="E123" s="85"/>
      <c r="F123" s="86">
        <f>SUMPRODUCT(D12:D122,F12:F122)</f>
        <v>0</v>
      </c>
      <c r="G123" s="86">
        <f>SUMPRODUCT(D12:D122,G12:G122)</f>
        <v>0</v>
      </c>
      <c r="H123" s="30">
        <f>SUM(H12:H122)</f>
        <v>0</v>
      </c>
      <c r="I123"/>
      <c r="J123" s="48"/>
      <c r="K123"/>
      <c r="L123"/>
      <c r="M123"/>
      <c r="N123"/>
      <c r="O123"/>
      <c r="P123"/>
    </row>
    <row r="124" spans="1:10" ht="12.75">
      <c r="A124" s="59"/>
      <c r="B124" s="60" t="s">
        <v>371</v>
      </c>
      <c r="C124" s="61" t="s">
        <v>104</v>
      </c>
      <c r="D124" s="62"/>
      <c r="E124" s="63"/>
      <c r="F124" s="64"/>
      <c r="G124" s="64"/>
      <c r="H124" s="18"/>
      <c r="J124" s="48"/>
    </row>
    <row r="125" spans="1:10" ht="12.75">
      <c r="A125" s="80"/>
      <c r="B125" s="31">
        <v>1</v>
      </c>
      <c r="C125" s="32" t="s">
        <v>105</v>
      </c>
      <c r="D125" s="42"/>
      <c r="E125" s="70"/>
      <c r="F125" s="79"/>
      <c r="G125" s="71"/>
      <c r="H125" s="29"/>
      <c r="J125" s="48"/>
    </row>
    <row r="126" spans="1:8" ht="38.25">
      <c r="A126" s="80"/>
      <c r="B126" s="27" t="s">
        <v>11</v>
      </c>
      <c r="C126" s="28" t="s">
        <v>106</v>
      </c>
      <c r="D126" s="42">
        <v>1</v>
      </c>
      <c r="E126" s="70" t="s">
        <v>72</v>
      </c>
      <c r="F126" s="107"/>
      <c r="G126" s="102"/>
      <c r="H126" s="29">
        <f>(F126+G126)*D126</f>
        <v>0</v>
      </c>
    </row>
    <row r="127" spans="1:8" ht="38.25">
      <c r="A127" s="80"/>
      <c r="B127" s="27" t="s">
        <v>12</v>
      </c>
      <c r="C127" s="28" t="s">
        <v>107</v>
      </c>
      <c r="D127" s="42">
        <v>1</v>
      </c>
      <c r="E127" s="70" t="s">
        <v>72</v>
      </c>
      <c r="F127" s="107"/>
      <c r="G127" s="102"/>
      <c r="H127" s="29">
        <f>(F127+G127)*D127</f>
        <v>0</v>
      </c>
    </row>
    <row r="128" spans="1:8" ht="25.5">
      <c r="A128" s="80"/>
      <c r="B128" s="27" t="s">
        <v>108</v>
      </c>
      <c r="C128" s="28" t="s">
        <v>109</v>
      </c>
      <c r="D128" s="42">
        <v>1</v>
      </c>
      <c r="E128" s="70" t="s">
        <v>72</v>
      </c>
      <c r="F128" s="107"/>
      <c r="G128" s="102"/>
      <c r="H128" s="29">
        <f>(F128+G128)*D128</f>
        <v>0</v>
      </c>
    </row>
    <row r="129" spans="1:8" ht="12.75">
      <c r="A129" s="80"/>
      <c r="B129" s="27" t="s">
        <v>110</v>
      </c>
      <c r="C129" s="28" t="s">
        <v>111</v>
      </c>
      <c r="D129" s="42"/>
      <c r="E129" s="70" t="s">
        <v>20</v>
      </c>
      <c r="F129" s="79"/>
      <c r="G129" s="71"/>
      <c r="H129" s="29"/>
    </row>
    <row r="130" spans="1:8" ht="12.75">
      <c r="A130" s="80"/>
      <c r="B130" s="27" t="s">
        <v>112</v>
      </c>
      <c r="C130" s="28" t="s">
        <v>113</v>
      </c>
      <c r="D130" s="42">
        <v>2</v>
      </c>
      <c r="E130" s="70" t="s">
        <v>72</v>
      </c>
      <c r="F130" s="107"/>
      <c r="G130" s="102"/>
      <c r="H130" s="29">
        <f>(F130+G130)*D130</f>
        <v>0</v>
      </c>
    </row>
    <row r="131" spans="1:8" ht="12.75">
      <c r="A131" s="80"/>
      <c r="B131" s="27" t="s">
        <v>114</v>
      </c>
      <c r="C131" s="28" t="s">
        <v>115</v>
      </c>
      <c r="D131" s="42">
        <v>2</v>
      </c>
      <c r="E131" s="70" t="s">
        <v>72</v>
      </c>
      <c r="F131" s="107"/>
      <c r="G131" s="102"/>
      <c r="H131" s="29">
        <f>(F131+G131)*D131</f>
        <v>0</v>
      </c>
    </row>
    <row r="132" spans="1:8" ht="12.75">
      <c r="A132" s="80"/>
      <c r="B132" s="27" t="s">
        <v>116</v>
      </c>
      <c r="C132" s="28" t="s">
        <v>117</v>
      </c>
      <c r="D132" s="42"/>
      <c r="E132" s="70" t="s">
        <v>20</v>
      </c>
      <c r="F132" s="79"/>
      <c r="G132" s="71"/>
      <c r="H132" s="29"/>
    </row>
    <row r="133" spans="1:8" ht="12.75">
      <c r="A133" s="80"/>
      <c r="B133" s="27" t="s">
        <v>118</v>
      </c>
      <c r="C133" s="28" t="s">
        <v>115</v>
      </c>
      <c r="D133" s="42">
        <v>1</v>
      </c>
      <c r="E133" s="70" t="s">
        <v>72</v>
      </c>
      <c r="F133" s="107"/>
      <c r="G133" s="102"/>
      <c r="H133" s="29">
        <f>(F133+G133)*D133</f>
        <v>0</v>
      </c>
    </row>
    <row r="134" spans="1:8" ht="12.75">
      <c r="A134" s="80"/>
      <c r="B134" s="27" t="s">
        <v>119</v>
      </c>
      <c r="C134" s="28" t="s">
        <v>120</v>
      </c>
      <c r="D134" s="42">
        <v>2</v>
      </c>
      <c r="E134" s="70" t="s">
        <v>72</v>
      </c>
      <c r="F134" s="107"/>
      <c r="G134" s="102"/>
      <c r="H134" s="29">
        <f>(F134+G134)*D134</f>
        <v>0</v>
      </c>
    </row>
    <row r="135" spans="1:8" ht="12.75">
      <c r="A135" s="80"/>
      <c r="B135" s="27" t="s">
        <v>121</v>
      </c>
      <c r="C135" s="28" t="s">
        <v>122</v>
      </c>
      <c r="D135" s="42">
        <v>2</v>
      </c>
      <c r="E135" s="70" t="s">
        <v>72</v>
      </c>
      <c r="F135" s="107"/>
      <c r="G135" s="102"/>
      <c r="H135" s="29">
        <f>(F135+G135)*D135</f>
        <v>0</v>
      </c>
    </row>
    <row r="136" spans="1:8" ht="12.75">
      <c r="A136" s="80"/>
      <c r="B136" s="27" t="s">
        <v>123</v>
      </c>
      <c r="C136" s="28" t="s">
        <v>124</v>
      </c>
      <c r="D136" s="42"/>
      <c r="E136" s="70" t="s">
        <v>20</v>
      </c>
      <c r="F136" s="79"/>
      <c r="G136" s="71"/>
      <c r="H136" s="29"/>
    </row>
    <row r="137" spans="1:8" ht="12.75">
      <c r="A137" s="80"/>
      <c r="B137" s="27" t="s">
        <v>125</v>
      </c>
      <c r="C137" s="28" t="s">
        <v>126</v>
      </c>
      <c r="D137" s="42">
        <v>26</v>
      </c>
      <c r="E137" s="70" t="s">
        <v>72</v>
      </c>
      <c r="F137" s="107"/>
      <c r="G137" s="102"/>
      <c r="H137" s="29">
        <f aca="true" t="shared" si="2" ref="H137:H148">(F137+G137)*D137</f>
        <v>0</v>
      </c>
    </row>
    <row r="138" spans="1:8" ht="12.75">
      <c r="A138" s="80"/>
      <c r="B138" s="27" t="s">
        <v>127</v>
      </c>
      <c r="C138" s="28" t="s">
        <v>128</v>
      </c>
      <c r="D138" s="42">
        <v>1</v>
      </c>
      <c r="E138" s="70" t="s">
        <v>72</v>
      </c>
      <c r="F138" s="107"/>
      <c r="G138" s="102"/>
      <c r="H138" s="29">
        <f t="shared" si="2"/>
        <v>0</v>
      </c>
    </row>
    <row r="139" spans="1:8" ht="12.75">
      <c r="A139" s="80"/>
      <c r="B139" s="27" t="s">
        <v>129</v>
      </c>
      <c r="C139" s="28" t="s">
        <v>130</v>
      </c>
      <c r="D139" s="42"/>
      <c r="E139" s="70" t="s">
        <v>20</v>
      </c>
      <c r="F139" s="79"/>
      <c r="G139" s="71"/>
      <c r="H139" s="29">
        <f t="shared" si="2"/>
        <v>0</v>
      </c>
    </row>
    <row r="140" spans="1:8" ht="12.75">
      <c r="A140" s="80"/>
      <c r="B140" s="27" t="s">
        <v>131</v>
      </c>
      <c r="C140" s="28" t="s">
        <v>132</v>
      </c>
      <c r="D140" s="42">
        <v>1</v>
      </c>
      <c r="E140" s="70" t="s">
        <v>72</v>
      </c>
      <c r="F140" s="107"/>
      <c r="G140" s="102"/>
      <c r="H140" s="29">
        <f t="shared" si="2"/>
        <v>0</v>
      </c>
    </row>
    <row r="141" spans="1:8" ht="12.75">
      <c r="A141" s="80"/>
      <c r="B141" s="27" t="s">
        <v>133</v>
      </c>
      <c r="C141" s="28" t="s">
        <v>134</v>
      </c>
      <c r="D141" s="42">
        <v>2</v>
      </c>
      <c r="E141" s="70" t="s">
        <v>72</v>
      </c>
      <c r="F141" s="107"/>
      <c r="G141" s="102"/>
      <c r="H141" s="29">
        <f t="shared" si="2"/>
        <v>0</v>
      </c>
    </row>
    <row r="142" spans="1:8" ht="12.75">
      <c r="A142" s="80"/>
      <c r="B142" s="27" t="s">
        <v>135</v>
      </c>
      <c r="C142" s="28" t="s">
        <v>136</v>
      </c>
      <c r="D142" s="42">
        <v>21</v>
      </c>
      <c r="E142" s="70" t="s">
        <v>72</v>
      </c>
      <c r="F142" s="107"/>
      <c r="G142" s="102"/>
      <c r="H142" s="29">
        <f t="shared" si="2"/>
        <v>0</v>
      </c>
    </row>
    <row r="143" spans="1:8" ht="12.75">
      <c r="A143" s="80"/>
      <c r="B143" s="27" t="s">
        <v>137</v>
      </c>
      <c r="C143" s="28" t="s">
        <v>138</v>
      </c>
      <c r="D143" s="42">
        <v>1</v>
      </c>
      <c r="E143" s="70" t="s">
        <v>72</v>
      </c>
      <c r="F143" s="107"/>
      <c r="G143" s="102"/>
      <c r="H143" s="29">
        <f t="shared" si="2"/>
        <v>0</v>
      </c>
    </row>
    <row r="144" spans="1:8" ht="12.75">
      <c r="A144" s="80"/>
      <c r="B144" s="27" t="s">
        <v>139</v>
      </c>
      <c r="C144" s="28" t="s">
        <v>140</v>
      </c>
      <c r="D144" s="42">
        <v>8</v>
      </c>
      <c r="E144" s="70" t="s">
        <v>72</v>
      </c>
      <c r="F144" s="107"/>
      <c r="G144" s="102"/>
      <c r="H144" s="29">
        <f t="shared" si="2"/>
        <v>0</v>
      </c>
    </row>
    <row r="145" spans="1:8" ht="12.75">
      <c r="A145" s="80"/>
      <c r="B145" s="27" t="s">
        <v>141</v>
      </c>
      <c r="C145" s="28" t="s">
        <v>142</v>
      </c>
      <c r="D145" s="42">
        <v>450</v>
      </c>
      <c r="E145" s="70" t="s">
        <v>15</v>
      </c>
      <c r="F145" s="107"/>
      <c r="G145" s="102"/>
      <c r="H145" s="29">
        <f t="shared" si="2"/>
        <v>0</v>
      </c>
    </row>
    <row r="146" spans="1:8" ht="12.75">
      <c r="A146" s="80"/>
      <c r="B146" s="27" t="s">
        <v>143</v>
      </c>
      <c r="C146" s="28" t="s">
        <v>144</v>
      </c>
      <c r="D146" s="42">
        <v>125</v>
      </c>
      <c r="E146" s="70" t="s">
        <v>15</v>
      </c>
      <c r="F146" s="107"/>
      <c r="G146" s="102"/>
      <c r="H146" s="29">
        <f t="shared" si="2"/>
        <v>0</v>
      </c>
    </row>
    <row r="147" spans="1:8" ht="12.75">
      <c r="A147" s="80"/>
      <c r="B147" s="27" t="s">
        <v>145</v>
      </c>
      <c r="C147" s="28" t="s">
        <v>146</v>
      </c>
      <c r="D147" s="42">
        <v>550</v>
      </c>
      <c r="E147" s="70" t="s">
        <v>15</v>
      </c>
      <c r="F147" s="107"/>
      <c r="G147" s="102"/>
      <c r="H147" s="29">
        <f t="shared" si="2"/>
        <v>0</v>
      </c>
    </row>
    <row r="148" spans="1:8" ht="12.75">
      <c r="A148" s="80"/>
      <c r="B148" s="27" t="s">
        <v>147</v>
      </c>
      <c r="C148" s="28" t="s">
        <v>148</v>
      </c>
      <c r="D148" s="42">
        <v>100</v>
      </c>
      <c r="E148" s="70" t="s">
        <v>15</v>
      </c>
      <c r="F148" s="107"/>
      <c r="G148" s="102"/>
      <c r="H148" s="29">
        <f t="shared" si="2"/>
        <v>0</v>
      </c>
    </row>
    <row r="149" spans="1:8" ht="12.75">
      <c r="A149" s="80"/>
      <c r="B149" s="31">
        <v>2</v>
      </c>
      <c r="C149" s="32" t="s">
        <v>149</v>
      </c>
      <c r="D149" s="42"/>
      <c r="E149" s="70"/>
      <c r="F149" s="79"/>
      <c r="G149" s="71"/>
      <c r="H149" s="29"/>
    </row>
    <row r="150" spans="1:8" ht="25.5">
      <c r="A150" s="80"/>
      <c r="B150" s="27" t="s">
        <v>17</v>
      </c>
      <c r="C150" s="28" t="s">
        <v>150</v>
      </c>
      <c r="D150" s="42">
        <v>118</v>
      </c>
      <c r="E150" s="70" t="s">
        <v>72</v>
      </c>
      <c r="F150" s="107"/>
      <c r="G150" s="102"/>
      <c r="H150" s="29">
        <f>(F150+G150)*D150</f>
        <v>0</v>
      </c>
    </row>
    <row r="151" spans="1:8" ht="12.75">
      <c r="A151" s="80"/>
      <c r="B151" s="27" t="s">
        <v>24</v>
      </c>
      <c r="C151" s="28" t="s">
        <v>151</v>
      </c>
      <c r="D151" s="42">
        <v>5</v>
      </c>
      <c r="E151" s="70" t="s">
        <v>72</v>
      </c>
      <c r="F151" s="107"/>
      <c r="G151" s="102"/>
      <c r="H151" s="29">
        <f>(F151+G151)*D151</f>
        <v>0</v>
      </c>
    </row>
    <row r="152" spans="1:8" ht="12.75">
      <c r="A152" s="80"/>
      <c r="B152" s="27" t="s">
        <v>50</v>
      </c>
      <c r="C152" s="28" t="s">
        <v>152</v>
      </c>
      <c r="D152" s="42"/>
      <c r="E152" s="70"/>
      <c r="F152" s="79"/>
      <c r="G152" s="71"/>
      <c r="H152" s="29"/>
    </row>
    <row r="153" spans="1:8" ht="12.75">
      <c r="A153" s="80" t="s">
        <v>153</v>
      </c>
      <c r="B153" s="27" t="s">
        <v>154</v>
      </c>
      <c r="C153" s="28" t="s">
        <v>155</v>
      </c>
      <c r="D153" s="42">
        <v>4300</v>
      </c>
      <c r="E153" s="70" t="s">
        <v>15</v>
      </c>
      <c r="F153" s="107"/>
      <c r="G153" s="102"/>
      <c r="H153" s="29">
        <f>(F153+G153)*D153</f>
        <v>0</v>
      </c>
    </row>
    <row r="154" spans="1:8" ht="12.75">
      <c r="A154" s="80" t="s">
        <v>153</v>
      </c>
      <c r="B154" s="27" t="s">
        <v>156</v>
      </c>
      <c r="C154" s="28" t="s">
        <v>157</v>
      </c>
      <c r="D154" s="42">
        <v>900</v>
      </c>
      <c r="E154" s="70" t="s">
        <v>15</v>
      </c>
      <c r="F154" s="107"/>
      <c r="G154" s="102"/>
      <c r="H154" s="29">
        <f>(F154+G154)*D154</f>
        <v>0</v>
      </c>
    </row>
    <row r="155" spans="1:8" ht="12.75">
      <c r="A155" s="80"/>
      <c r="B155" s="27" t="s">
        <v>51</v>
      </c>
      <c r="C155" s="28" t="s">
        <v>158</v>
      </c>
      <c r="D155" s="42"/>
      <c r="E155" s="70"/>
      <c r="F155" s="79"/>
      <c r="G155" s="71"/>
      <c r="H155" s="29"/>
    </row>
    <row r="156" spans="1:8" ht="12.75">
      <c r="A156" s="80"/>
      <c r="B156" s="27" t="s">
        <v>159</v>
      </c>
      <c r="C156" s="28" t="s">
        <v>160</v>
      </c>
      <c r="D156" s="42">
        <v>4</v>
      </c>
      <c r="E156" s="70" t="s">
        <v>72</v>
      </c>
      <c r="F156" s="107"/>
      <c r="G156" s="102"/>
      <c r="H156" s="29">
        <f>(F156+G156)*D156</f>
        <v>0</v>
      </c>
    </row>
    <row r="157" spans="1:8" ht="12.75">
      <c r="A157" s="80"/>
      <c r="B157" s="27" t="s">
        <v>161</v>
      </c>
      <c r="C157" s="28" t="s">
        <v>162</v>
      </c>
      <c r="D157" s="42">
        <v>1</v>
      </c>
      <c r="E157" s="70" t="s">
        <v>72</v>
      </c>
      <c r="F157" s="107"/>
      <c r="G157" s="102"/>
      <c r="H157" s="29">
        <f>(F157+G157)*D157</f>
        <v>0</v>
      </c>
    </row>
    <row r="158" spans="1:8" ht="12.75">
      <c r="A158" s="80"/>
      <c r="B158" s="27" t="s">
        <v>163</v>
      </c>
      <c r="C158" s="28" t="s">
        <v>164</v>
      </c>
      <c r="D158" s="42">
        <v>12</v>
      </c>
      <c r="E158" s="70" t="s">
        <v>72</v>
      </c>
      <c r="F158" s="107"/>
      <c r="G158" s="102"/>
      <c r="H158" s="29">
        <f>(F158+G158)*D158</f>
        <v>0</v>
      </c>
    </row>
    <row r="159" spans="1:8" ht="12.75">
      <c r="A159" s="80"/>
      <c r="B159" s="27" t="s">
        <v>52</v>
      </c>
      <c r="C159" s="28" t="s">
        <v>165</v>
      </c>
      <c r="D159" s="42">
        <v>2</v>
      </c>
      <c r="E159" s="70" t="s">
        <v>72</v>
      </c>
      <c r="F159" s="107"/>
      <c r="G159" s="102"/>
      <c r="H159" s="29">
        <f>(F159+G159)*D159</f>
        <v>0</v>
      </c>
    </row>
    <row r="160" spans="1:8" ht="12.75">
      <c r="A160" s="80"/>
      <c r="B160" s="27" t="s">
        <v>53</v>
      </c>
      <c r="C160" s="28" t="s">
        <v>166</v>
      </c>
      <c r="D160" s="42">
        <v>4</v>
      </c>
      <c r="E160" s="70" t="s">
        <v>72</v>
      </c>
      <c r="F160" s="107"/>
      <c r="G160" s="102"/>
      <c r="H160" s="29">
        <f>(F160+G160)*D160</f>
        <v>0</v>
      </c>
    </row>
    <row r="161" spans="1:8" ht="12.75">
      <c r="A161" s="80"/>
      <c r="B161" s="27" t="s">
        <v>54</v>
      </c>
      <c r="C161" s="28" t="s">
        <v>167</v>
      </c>
      <c r="D161" s="42"/>
      <c r="E161" s="70"/>
      <c r="F161" s="79"/>
      <c r="G161" s="71"/>
      <c r="H161" s="29"/>
    </row>
    <row r="162" spans="1:8" ht="12.75">
      <c r="A162" s="80"/>
      <c r="B162" s="27" t="s">
        <v>168</v>
      </c>
      <c r="C162" s="28" t="s">
        <v>160</v>
      </c>
      <c r="D162" s="42">
        <v>4</v>
      </c>
      <c r="E162" s="70" t="s">
        <v>72</v>
      </c>
      <c r="F162" s="107"/>
      <c r="G162" s="102"/>
      <c r="H162" s="29">
        <f>(F162+G162)*D162</f>
        <v>0</v>
      </c>
    </row>
    <row r="163" spans="1:8" ht="12.75">
      <c r="A163" s="80"/>
      <c r="B163" s="27" t="s">
        <v>169</v>
      </c>
      <c r="C163" s="28" t="s">
        <v>162</v>
      </c>
      <c r="D163" s="42">
        <v>2</v>
      </c>
      <c r="E163" s="70" t="s">
        <v>72</v>
      </c>
      <c r="F163" s="107"/>
      <c r="G163" s="102"/>
      <c r="H163" s="29">
        <f>(F163+G163)*D163</f>
        <v>0</v>
      </c>
    </row>
    <row r="164" spans="1:8" ht="12.75">
      <c r="A164" s="80"/>
      <c r="B164" s="27" t="s">
        <v>170</v>
      </c>
      <c r="C164" s="28" t="s">
        <v>171</v>
      </c>
      <c r="D164" s="42">
        <v>6</v>
      </c>
      <c r="E164" s="70" t="s">
        <v>72</v>
      </c>
      <c r="F164" s="107"/>
      <c r="G164" s="102"/>
      <c r="H164" s="29">
        <f>(F164+G164)*D164</f>
        <v>0</v>
      </c>
    </row>
    <row r="165" spans="1:8" ht="12.75">
      <c r="A165" s="80"/>
      <c r="B165" s="27" t="s">
        <v>55</v>
      </c>
      <c r="C165" s="28" t="s">
        <v>172</v>
      </c>
      <c r="D165" s="42"/>
      <c r="E165" s="70"/>
      <c r="F165" s="79"/>
      <c r="G165" s="71"/>
      <c r="H165" s="29"/>
    </row>
    <row r="166" spans="1:8" ht="12.75">
      <c r="A166" s="80"/>
      <c r="B166" s="27" t="s">
        <v>173</v>
      </c>
      <c r="C166" s="28" t="s">
        <v>160</v>
      </c>
      <c r="D166" s="42">
        <v>3</v>
      </c>
      <c r="E166" s="70" t="s">
        <v>72</v>
      </c>
      <c r="F166" s="107"/>
      <c r="G166" s="102"/>
      <c r="H166" s="29">
        <f aca="true" t="shared" si="3" ref="H166:H171">(F166+G166)*D166</f>
        <v>0</v>
      </c>
    </row>
    <row r="167" spans="1:8" ht="12.75">
      <c r="A167" s="80"/>
      <c r="B167" s="27" t="s">
        <v>174</v>
      </c>
      <c r="C167" s="28" t="s">
        <v>162</v>
      </c>
      <c r="D167" s="42">
        <v>6</v>
      </c>
      <c r="E167" s="70" t="s">
        <v>72</v>
      </c>
      <c r="F167" s="107"/>
      <c r="G167" s="102"/>
      <c r="H167" s="29">
        <f t="shared" si="3"/>
        <v>0</v>
      </c>
    </row>
    <row r="168" spans="1:8" ht="12.75">
      <c r="A168" s="80"/>
      <c r="B168" s="27" t="s">
        <v>175</v>
      </c>
      <c r="C168" s="28" t="s">
        <v>176</v>
      </c>
      <c r="D168" s="42">
        <v>2</v>
      </c>
      <c r="E168" s="70" t="s">
        <v>72</v>
      </c>
      <c r="F168" s="107"/>
      <c r="G168" s="102"/>
      <c r="H168" s="29">
        <f t="shared" si="3"/>
        <v>0</v>
      </c>
    </row>
    <row r="169" spans="1:8" ht="12.75">
      <c r="A169" s="80"/>
      <c r="B169" s="27" t="s">
        <v>177</v>
      </c>
      <c r="C169" s="28" t="s">
        <v>171</v>
      </c>
      <c r="D169" s="42">
        <v>6</v>
      </c>
      <c r="E169" s="70" t="s">
        <v>72</v>
      </c>
      <c r="F169" s="107"/>
      <c r="G169" s="102"/>
      <c r="H169" s="29">
        <f t="shared" si="3"/>
        <v>0</v>
      </c>
    </row>
    <row r="170" spans="1:8" ht="12.75">
      <c r="A170" s="80"/>
      <c r="B170" s="27" t="s">
        <v>56</v>
      </c>
      <c r="C170" s="28" t="s">
        <v>178</v>
      </c>
      <c r="D170" s="42">
        <v>8</v>
      </c>
      <c r="E170" s="70" t="s">
        <v>72</v>
      </c>
      <c r="F170" s="107"/>
      <c r="G170" s="102"/>
      <c r="H170" s="29">
        <f t="shared" si="3"/>
        <v>0</v>
      </c>
    </row>
    <row r="171" spans="1:8" ht="12.75">
      <c r="A171" s="80"/>
      <c r="B171" s="27" t="s">
        <v>57</v>
      </c>
      <c r="C171" s="28" t="s">
        <v>179</v>
      </c>
      <c r="D171" s="42">
        <v>2</v>
      </c>
      <c r="E171" s="70" t="s">
        <v>72</v>
      </c>
      <c r="F171" s="107"/>
      <c r="G171" s="102"/>
      <c r="H171" s="29">
        <f t="shared" si="3"/>
        <v>0</v>
      </c>
    </row>
    <row r="172" spans="1:8" ht="12.75">
      <c r="A172" s="80"/>
      <c r="B172" s="27" t="s">
        <v>58</v>
      </c>
      <c r="C172" s="28" t="s">
        <v>180</v>
      </c>
      <c r="D172" s="42"/>
      <c r="E172" s="70"/>
      <c r="F172" s="79"/>
      <c r="G172" s="71"/>
      <c r="H172" s="29"/>
    </row>
    <row r="173" spans="1:8" ht="12.75">
      <c r="A173" s="80"/>
      <c r="B173" s="27" t="s">
        <v>181</v>
      </c>
      <c r="C173" s="28" t="s">
        <v>182</v>
      </c>
      <c r="D173" s="42">
        <v>9</v>
      </c>
      <c r="E173" s="70" t="s">
        <v>72</v>
      </c>
      <c r="F173" s="107"/>
      <c r="G173" s="102"/>
      <c r="H173" s="29">
        <f>(F173+G173)*D173</f>
        <v>0</v>
      </c>
    </row>
    <row r="174" spans="1:8" ht="12.75">
      <c r="A174" s="80"/>
      <c r="B174" s="27" t="s">
        <v>183</v>
      </c>
      <c r="C174" s="28" t="s">
        <v>184</v>
      </c>
      <c r="D174" s="42">
        <v>4</v>
      </c>
      <c r="E174" s="70" t="s">
        <v>72</v>
      </c>
      <c r="F174" s="107"/>
      <c r="G174" s="102"/>
      <c r="H174" s="29">
        <f>(F174+G174)*D174</f>
        <v>0</v>
      </c>
    </row>
    <row r="175" spans="1:8" ht="12.75">
      <c r="A175" s="80"/>
      <c r="B175" s="27" t="s">
        <v>185</v>
      </c>
      <c r="C175" s="28" t="s">
        <v>186</v>
      </c>
      <c r="D175" s="42">
        <v>4</v>
      </c>
      <c r="E175" s="70" t="s">
        <v>72</v>
      </c>
      <c r="F175" s="107"/>
      <c r="G175" s="102"/>
      <c r="H175" s="29">
        <f>(F175+G175)*D175</f>
        <v>0</v>
      </c>
    </row>
    <row r="176" spans="1:8" ht="12.75">
      <c r="A176" s="80"/>
      <c r="B176" s="27" t="s">
        <v>62</v>
      </c>
      <c r="C176" s="28" t="s">
        <v>187</v>
      </c>
      <c r="D176" s="42">
        <v>1</v>
      </c>
      <c r="E176" s="70" t="s">
        <v>72</v>
      </c>
      <c r="F176" s="107"/>
      <c r="G176" s="102"/>
      <c r="H176" s="29">
        <f>(F176+G176)*D176</f>
        <v>0</v>
      </c>
    </row>
    <row r="177" spans="1:8" ht="12.75">
      <c r="A177" s="80"/>
      <c r="B177" s="27" t="s">
        <v>63</v>
      </c>
      <c r="C177" s="28" t="s">
        <v>188</v>
      </c>
      <c r="D177" s="42"/>
      <c r="E177" s="70"/>
      <c r="F177" s="79"/>
      <c r="G177" s="71"/>
      <c r="H177" s="29"/>
    </row>
    <row r="178" spans="1:8" ht="12.75">
      <c r="A178" s="80"/>
      <c r="B178" s="27" t="s">
        <v>189</v>
      </c>
      <c r="C178" s="28" t="s">
        <v>182</v>
      </c>
      <c r="D178" s="42">
        <v>108</v>
      </c>
      <c r="E178" s="70" t="s">
        <v>15</v>
      </c>
      <c r="F178" s="107"/>
      <c r="G178" s="102"/>
      <c r="H178" s="29">
        <f aca="true" t="shared" si="4" ref="H178:H217">(F178+G178)*D178</f>
        <v>0</v>
      </c>
    </row>
    <row r="179" spans="1:8" ht="12.75">
      <c r="A179" s="80"/>
      <c r="B179" s="27" t="s">
        <v>190</v>
      </c>
      <c r="C179" s="28" t="s">
        <v>184</v>
      </c>
      <c r="D179" s="42">
        <v>57</v>
      </c>
      <c r="E179" s="70" t="s">
        <v>15</v>
      </c>
      <c r="F179" s="107"/>
      <c r="G179" s="102"/>
      <c r="H179" s="29">
        <f t="shared" si="4"/>
        <v>0</v>
      </c>
    </row>
    <row r="180" spans="1:8" ht="12.75">
      <c r="A180" s="80"/>
      <c r="B180" s="27" t="s">
        <v>191</v>
      </c>
      <c r="C180" s="28" t="s">
        <v>186</v>
      </c>
      <c r="D180" s="42">
        <v>30</v>
      </c>
      <c r="E180" s="70" t="s">
        <v>15</v>
      </c>
      <c r="F180" s="107"/>
      <c r="G180" s="102"/>
      <c r="H180" s="29">
        <f t="shared" si="4"/>
        <v>0</v>
      </c>
    </row>
    <row r="181" spans="1:8" ht="12.75">
      <c r="A181" s="80"/>
      <c r="B181" s="27" t="s">
        <v>192</v>
      </c>
      <c r="C181" s="28" t="s">
        <v>193</v>
      </c>
      <c r="D181" s="42">
        <v>36</v>
      </c>
      <c r="E181" s="70" t="s">
        <v>15</v>
      </c>
      <c r="F181" s="107"/>
      <c r="G181" s="102"/>
      <c r="H181" s="29">
        <f t="shared" si="4"/>
        <v>0</v>
      </c>
    </row>
    <row r="182" spans="1:8" ht="12.75">
      <c r="A182" s="80"/>
      <c r="B182" s="27" t="s">
        <v>194</v>
      </c>
      <c r="C182" s="28" t="s">
        <v>195</v>
      </c>
      <c r="D182" s="42">
        <v>21</v>
      </c>
      <c r="E182" s="70" t="s">
        <v>15</v>
      </c>
      <c r="F182" s="107"/>
      <c r="G182" s="102"/>
      <c r="H182" s="29">
        <f t="shared" si="4"/>
        <v>0</v>
      </c>
    </row>
    <row r="183" spans="1:8" ht="12.75">
      <c r="A183" s="80"/>
      <c r="B183" s="27" t="s">
        <v>196</v>
      </c>
      <c r="C183" s="28" t="s">
        <v>197</v>
      </c>
      <c r="D183" s="42">
        <v>75</v>
      </c>
      <c r="E183" s="70" t="s">
        <v>15</v>
      </c>
      <c r="F183" s="107"/>
      <c r="G183" s="102"/>
      <c r="H183" s="29">
        <f t="shared" si="4"/>
        <v>0</v>
      </c>
    </row>
    <row r="184" spans="1:8" ht="12.75">
      <c r="A184" s="80"/>
      <c r="B184" s="27" t="s">
        <v>64</v>
      </c>
      <c r="C184" s="28" t="s">
        <v>198</v>
      </c>
      <c r="D184" s="42">
        <v>70</v>
      </c>
      <c r="E184" s="70" t="s">
        <v>15</v>
      </c>
      <c r="F184" s="107"/>
      <c r="G184" s="102"/>
      <c r="H184" s="29">
        <f t="shared" si="4"/>
        <v>0</v>
      </c>
    </row>
    <row r="185" spans="1:8" ht="12.75">
      <c r="A185" s="80"/>
      <c r="B185" s="27" t="s">
        <v>199</v>
      </c>
      <c r="C185" s="28" t="s">
        <v>200</v>
      </c>
      <c r="D185" s="42">
        <v>15</v>
      </c>
      <c r="E185" s="70" t="s">
        <v>72</v>
      </c>
      <c r="F185" s="107"/>
      <c r="G185" s="102"/>
      <c r="H185" s="29">
        <f t="shared" si="4"/>
        <v>0</v>
      </c>
    </row>
    <row r="186" spans="1:8" ht="12.75">
      <c r="A186" s="80"/>
      <c r="B186" s="27" t="s">
        <v>201</v>
      </c>
      <c r="C186" s="28" t="s">
        <v>202</v>
      </c>
      <c r="D186" s="42">
        <v>66</v>
      </c>
      <c r="E186" s="70" t="s">
        <v>15</v>
      </c>
      <c r="F186" s="107"/>
      <c r="G186" s="102"/>
      <c r="H186" s="29">
        <f t="shared" si="4"/>
        <v>0</v>
      </c>
    </row>
    <row r="187" spans="1:8" ht="12.75">
      <c r="A187" s="80"/>
      <c r="B187" s="27" t="s">
        <v>203</v>
      </c>
      <c r="C187" s="28" t="s">
        <v>204</v>
      </c>
      <c r="D187" s="42">
        <v>45</v>
      </c>
      <c r="E187" s="70" t="s">
        <v>15</v>
      </c>
      <c r="F187" s="107"/>
      <c r="G187" s="102"/>
      <c r="H187" s="29">
        <f t="shared" si="4"/>
        <v>0</v>
      </c>
    </row>
    <row r="188" spans="1:8" ht="12.75">
      <c r="A188" s="80"/>
      <c r="B188" s="27" t="s">
        <v>205</v>
      </c>
      <c r="C188" s="28" t="s">
        <v>206</v>
      </c>
      <c r="D188" s="42">
        <v>66</v>
      </c>
      <c r="E188" s="70" t="s">
        <v>15</v>
      </c>
      <c r="F188" s="107"/>
      <c r="G188" s="102"/>
      <c r="H188" s="29">
        <f t="shared" si="4"/>
        <v>0</v>
      </c>
    </row>
    <row r="189" spans="1:8" ht="12.75">
      <c r="A189" s="80"/>
      <c r="B189" s="27" t="s">
        <v>207</v>
      </c>
      <c r="C189" s="28" t="s">
        <v>208</v>
      </c>
      <c r="D189" s="42">
        <v>45</v>
      </c>
      <c r="E189" s="70" t="s">
        <v>15</v>
      </c>
      <c r="F189" s="107"/>
      <c r="G189" s="102"/>
      <c r="H189" s="29">
        <f t="shared" si="4"/>
        <v>0</v>
      </c>
    </row>
    <row r="190" spans="1:8" ht="12.75">
      <c r="A190" s="80"/>
      <c r="B190" s="27" t="s">
        <v>209</v>
      </c>
      <c r="C190" s="28" t="s">
        <v>210</v>
      </c>
      <c r="D190" s="42">
        <v>35</v>
      </c>
      <c r="E190" s="70" t="s">
        <v>72</v>
      </c>
      <c r="F190" s="107"/>
      <c r="G190" s="102"/>
      <c r="H190" s="29">
        <f t="shared" si="4"/>
        <v>0</v>
      </c>
    </row>
    <row r="191" spans="1:8" ht="12.75">
      <c r="A191" s="80"/>
      <c r="B191" s="27" t="s">
        <v>211</v>
      </c>
      <c r="C191" s="28" t="s">
        <v>212</v>
      </c>
      <c r="D191" s="42">
        <v>30</v>
      </c>
      <c r="E191" s="70" t="s">
        <v>72</v>
      </c>
      <c r="F191" s="107"/>
      <c r="G191" s="102"/>
      <c r="H191" s="29">
        <f t="shared" si="4"/>
        <v>0</v>
      </c>
    </row>
    <row r="192" spans="1:8" ht="12.75">
      <c r="A192" s="80"/>
      <c r="B192" s="27" t="s">
        <v>213</v>
      </c>
      <c r="C192" s="28" t="s">
        <v>214</v>
      </c>
      <c r="D192" s="42">
        <v>2</v>
      </c>
      <c r="E192" s="70" t="s">
        <v>72</v>
      </c>
      <c r="F192" s="107"/>
      <c r="G192" s="102"/>
      <c r="H192" s="29">
        <f t="shared" si="4"/>
        <v>0</v>
      </c>
    </row>
    <row r="193" spans="1:8" ht="12.75">
      <c r="A193" s="80"/>
      <c r="B193" s="27" t="s">
        <v>215</v>
      </c>
      <c r="C193" s="28" t="s">
        <v>216</v>
      </c>
      <c r="D193" s="42">
        <v>4</v>
      </c>
      <c r="E193" s="70" t="s">
        <v>72</v>
      </c>
      <c r="F193" s="107"/>
      <c r="G193" s="102"/>
      <c r="H193" s="29">
        <f t="shared" si="4"/>
        <v>0</v>
      </c>
    </row>
    <row r="194" spans="1:8" ht="12.75">
      <c r="A194" s="80"/>
      <c r="B194" s="27" t="s">
        <v>217</v>
      </c>
      <c r="C194" s="28" t="s">
        <v>218</v>
      </c>
      <c r="D194" s="42">
        <v>4</v>
      </c>
      <c r="E194" s="70" t="s">
        <v>72</v>
      </c>
      <c r="F194" s="107"/>
      <c r="G194" s="102"/>
      <c r="H194" s="29">
        <f t="shared" si="4"/>
        <v>0</v>
      </c>
    </row>
    <row r="195" spans="1:8" ht="12.75">
      <c r="A195" s="80"/>
      <c r="B195" s="27" t="s">
        <v>219</v>
      </c>
      <c r="C195" s="28" t="s">
        <v>220</v>
      </c>
      <c r="D195" s="42">
        <v>6</v>
      </c>
      <c r="E195" s="70" t="s">
        <v>72</v>
      </c>
      <c r="F195" s="107"/>
      <c r="G195" s="102"/>
      <c r="H195" s="29">
        <f t="shared" si="4"/>
        <v>0</v>
      </c>
    </row>
    <row r="196" spans="1:8" ht="12.75">
      <c r="A196" s="80"/>
      <c r="B196" s="27" t="s">
        <v>221</v>
      </c>
      <c r="C196" s="28" t="s">
        <v>222</v>
      </c>
      <c r="D196" s="42">
        <v>2</v>
      </c>
      <c r="E196" s="70" t="s">
        <v>72</v>
      </c>
      <c r="F196" s="107"/>
      <c r="G196" s="102"/>
      <c r="H196" s="29">
        <f t="shared" si="4"/>
        <v>0</v>
      </c>
    </row>
    <row r="197" spans="1:8" ht="12.75">
      <c r="A197" s="80"/>
      <c r="B197" s="27" t="s">
        <v>223</v>
      </c>
      <c r="C197" s="28" t="s">
        <v>224</v>
      </c>
      <c r="D197" s="42">
        <v>60</v>
      </c>
      <c r="E197" s="70" t="s">
        <v>72</v>
      </c>
      <c r="F197" s="107"/>
      <c r="G197" s="102"/>
      <c r="H197" s="29">
        <f t="shared" si="4"/>
        <v>0</v>
      </c>
    </row>
    <row r="198" spans="1:8" ht="12.75">
      <c r="A198" s="80"/>
      <c r="B198" s="27" t="s">
        <v>225</v>
      </c>
      <c r="C198" s="28" t="s">
        <v>226</v>
      </c>
      <c r="D198" s="42">
        <v>40</v>
      </c>
      <c r="E198" s="70" t="s">
        <v>72</v>
      </c>
      <c r="F198" s="107"/>
      <c r="G198" s="102"/>
      <c r="H198" s="29">
        <f t="shared" si="4"/>
        <v>0</v>
      </c>
    </row>
    <row r="199" spans="1:8" ht="12.75">
      <c r="A199" s="80"/>
      <c r="B199" s="27" t="s">
        <v>227</v>
      </c>
      <c r="C199" s="28" t="s">
        <v>228</v>
      </c>
      <c r="D199" s="42">
        <v>2</v>
      </c>
      <c r="E199" s="70" t="s">
        <v>72</v>
      </c>
      <c r="F199" s="107"/>
      <c r="G199" s="102"/>
      <c r="H199" s="29">
        <f t="shared" si="4"/>
        <v>0</v>
      </c>
    </row>
    <row r="200" spans="1:8" ht="12.75">
      <c r="A200" s="80"/>
      <c r="B200" s="27" t="s">
        <v>229</v>
      </c>
      <c r="C200" s="28" t="s">
        <v>230</v>
      </c>
      <c r="D200" s="42">
        <v>4</v>
      </c>
      <c r="E200" s="70" t="s">
        <v>72</v>
      </c>
      <c r="F200" s="107"/>
      <c r="G200" s="102"/>
      <c r="H200" s="29">
        <f t="shared" si="4"/>
        <v>0</v>
      </c>
    </row>
    <row r="201" spans="1:8" ht="12.75">
      <c r="A201" s="80"/>
      <c r="B201" s="27" t="s">
        <v>231</v>
      </c>
      <c r="C201" s="28" t="s">
        <v>232</v>
      </c>
      <c r="D201" s="42">
        <v>18</v>
      </c>
      <c r="E201" s="70" t="s">
        <v>72</v>
      </c>
      <c r="F201" s="107"/>
      <c r="G201" s="102"/>
      <c r="H201" s="29">
        <f t="shared" si="4"/>
        <v>0</v>
      </c>
    </row>
    <row r="202" spans="1:8" ht="12.75">
      <c r="A202" s="80"/>
      <c r="B202" s="27" t="s">
        <v>233</v>
      </c>
      <c r="C202" s="28" t="s">
        <v>234</v>
      </c>
      <c r="D202" s="42">
        <v>258</v>
      </c>
      <c r="E202" s="70" t="s">
        <v>15</v>
      </c>
      <c r="F202" s="107"/>
      <c r="G202" s="102"/>
      <c r="H202" s="29">
        <f t="shared" si="4"/>
        <v>0</v>
      </c>
    </row>
    <row r="203" spans="1:8" ht="12.75">
      <c r="A203" s="80"/>
      <c r="B203" s="27" t="s">
        <v>235</v>
      </c>
      <c r="C203" s="28" t="s">
        <v>236</v>
      </c>
      <c r="D203" s="42">
        <v>150</v>
      </c>
      <c r="E203" s="70" t="s">
        <v>72</v>
      </c>
      <c r="F203" s="107"/>
      <c r="G203" s="102"/>
      <c r="H203" s="29">
        <f t="shared" si="4"/>
        <v>0</v>
      </c>
    </row>
    <row r="204" spans="1:8" ht="12.75">
      <c r="A204" s="80"/>
      <c r="B204" s="27" t="s">
        <v>237</v>
      </c>
      <c r="C204" s="28" t="s">
        <v>238</v>
      </c>
      <c r="D204" s="42">
        <v>15</v>
      </c>
      <c r="E204" s="70" t="s">
        <v>239</v>
      </c>
      <c r="F204" s="107"/>
      <c r="G204" s="102"/>
      <c r="H204" s="29">
        <f t="shared" si="4"/>
        <v>0</v>
      </c>
    </row>
    <row r="205" spans="1:8" ht="12.75">
      <c r="A205" s="80"/>
      <c r="B205" s="27" t="s">
        <v>240</v>
      </c>
      <c r="C205" s="28" t="s">
        <v>241</v>
      </c>
      <c r="D205" s="42">
        <v>28</v>
      </c>
      <c r="E205" s="70" t="s">
        <v>72</v>
      </c>
      <c r="F205" s="107"/>
      <c r="G205" s="102"/>
      <c r="H205" s="29">
        <f t="shared" si="4"/>
        <v>0</v>
      </c>
    </row>
    <row r="206" spans="1:8" ht="12.75">
      <c r="A206" s="80"/>
      <c r="B206" s="27" t="s">
        <v>242</v>
      </c>
      <c r="C206" s="28" t="s">
        <v>243</v>
      </c>
      <c r="D206" s="42">
        <v>22</v>
      </c>
      <c r="E206" s="70" t="s">
        <v>72</v>
      </c>
      <c r="F206" s="107"/>
      <c r="G206" s="102"/>
      <c r="H206" s="29">
        <f t="shared" si="4"/>
        <v>0</v>
      </c>
    </row>
    <row r="207" spans="1:8" ht="12.75">
      <c r="A207" s="80"/>
      <c r="B207" s="27" t="s">
        <v>244</v>
      </c>
      <c r="C207" s="28" t="s">
        <v>245</v>
      </c>
      <c r="D207" s="42">
        <v>6</v>
      </c>
      <c r="E207" s="70" t="s">
        <v>72</v>
      </c>
      <c r="F207" s="107"/>
      <c r="G207" s="102"/>
      <c r="H207" s="29">
        <f t="shared" si="4"/>
        <v>0</v>
      </c>
    </row>
    <row r="208" spans="1:8" ht="12.75">
      <c r="A208" s="80"/>
      <c r="B208" s="27" t="s">
        <v>246</v>
      </c>
      <c r="C208" s="28" t="s">
        <v>247</v>
      </c>
      <c r="D208" s="42">
        <v>24</v>
      </c>
      <c r="E208" s="70" t="s">
        <v>72</v>
      </c>
      <c r="F208" s="107"/>
      <c r="G208" s="102"/>
      <c r="H208" s="29">
        <f t="shared" si="4"/>
        <v>0</v>
      </c>
    </row>
    <row r="209" spans="1:8" ht="12.75">
      <c r="A209" s="80"/>
      <c r="B209" s="27" t="s">
        <v>248</v>
      </c>
      <c r="C209" s="28" t="s">
        <v>249</v>
      </c>
      <c r="D209" s="42">
        <v>19</v>
      </c>
      <c r="E209" s="70" t="s">
        <v>72</v>
      </c>
      <c r="F209" s="107"/>
      <c r="G209" s="102"/>
      <c r="H209" s="29">
        <f t="shared" si="4"/>
        <v>0</v>
      </c>
    </row>
    <row r="210" spans="1:8" ht="12.75">
      <c r="A210" s="80"/>
      <c r="B210" s="27" t="s">
        <v>250</v>
      </c>
      <c r="C210" s="28" t="s">
        <v>251</v>
      </c>
      <c r="D210" s="42">
        <v>2000</v>
      </c>
      <c r="E210" s="70" t="s">
        <v>252</v>
      </c>
      <c r="F210" s="107"/>
      <c r="G210" s="102"/>
      <c r="H210" s="29">
        <f t="shared" si="4"/>
        <v>0</v>
      </c>
    </row>
    <row r="211" spans="1:8" ht="12.75">
      <c r="A211" s="80"/>
      <c r="B211" s="27" t="s">
        <v>253</v>
      </c>
      <c r="C211" s="28" t="s">
        <v>254</v>
      </c>
      <c r="D211" s="42">
        <v>300</v>
      </c>
      <c r="E211" s="70" t="s">
        <v>15</v>
      </c>
      <c r="F211" s="107"/>
      <c r="G211" s="102"/>
      <c r="H211" s="29">
        <f t="shared" si="4"/>
        <v>0</v>
      </c>
    </row>
    <row r="212" spans="1:8" ht="12.75">
      <c r="A212" s="80"/>
      <c r="B212" s="27" t="s">
        <v>255</v>
      </c>
      <c r="C212" s="28" t="s">
        <v>256</v>
      </c>
      <c r="D212" s="42">
        <v>220</v>
      </c>
      <c r="E212" s="70" t="s">
        <v>72</v>
      </c>
      <c r="F212" s="107"/>
      <c r="G212" s="102"/>
      <c r="H212" s="29">
        <f t="shared" si="4"/>
        <v>0</v>
      </c>
    </row>
    <row r="213" spans="1:8" ht="12.75">
      <c r="A213" s="80"/>
      <c r="B213" s="27" t="s">
        <v>257</v>
      </c>
      <c r="C213" s="28" t="s">
        <v>258</v>
      </c>
      <c r="D213" s="42">
        <v>3</v>
      </c>
      <c r="E213" s="70" t="s">
        <v>72</v>
      </c>
      <c r="F213" s="107"/>
      <c r="G213" s="102"/>
      <c r="H213" s="29">
        <f t="shared" si="4"/>
        <v>0</v>
      </c>
    </row>
    <row r="214" spans="1:8" ht="12.75">
      <c r="A214" s="80"/>
      <c r="B214" s="27" t="s">
        <v>259</v>
      </c>
      <c r="C214" s="28" t="s">
        <v>260</v>
      </c>
      <c r="D214" s="42">
        <v>250</v>
      </c>
      <c r="E214" s="70" t="s">
        <v>15</v>
      </c>
      <c r="F214" s="107"/>
      <c r="G214" s="102"/>
      <c r="H214" s="29">
        <f t="shared" si="4"/>
        <v>0</v>
      </c>
    </row>
    <row r="215" spans="1:8" ht="12.75">
      <c r="A215" s="80"/>
      <c r="B215" s="27" t="s">
        <v>261</v>
      </c>
      <c r="C215" s="28" t="s">
        <v>262</v>
      </c>
      <c r="D215" s="42">
        <v>119</v>
      </c>
      <c r="E215" s="70" t="s">
        <v>252</v>
      </c>
      <c r="F215" s="107"/>
      <c r="G215" s="102"/>
      <c r="H215" s="29">
        <f t="shared" si="4"/>
        <v>0</v>
      </c>
    </row>
    <row r="216" spans="1:8" ht="12.75">
      <c r="A216" s="80"/>
      <c r="B216" s="27" t="s">
        <v>263</v>
      </c>
      <c r="C216" s="28" t="s">
        <v>264</v>
      </c>
      <c r="D216" s="42">
        <v>119</v>
      </c>
      <c r="E216" s="70" t="s">
        <v>252</v>
      </c>
      <c r="F216" s="107"/>
      <c r="G216" s="102"/>
      <c r="H216" s="29">
        <f t="shared" si="4"/>
        <v>0</v>
      </c>
    </row>
    <row r="217" spans="1:8" ht="12.75">
      <c r="A217" s="80"/>
      <c r="B217" s="27" t="s">
        <v>265</v>
      </c>
      <c r="C217" s="28" t="s">
        <v>266</v>
      </c>
      <c r="D217" s="42">
        <v>1</v>
      </c>
      <c r="E217" s="70" t="s">
        <v>72</v>
      </c>
      <c r="F217" s="107"/>
      <c r="G217" s="102"/>
      <c r="H217" s="29">
        <f t="shared" si="4"/>
        <v>0</v>
      </c>
    </row>
    <row r="218" spans="1:8" ht="12.75">
      <c r="A218" s="80"/>
      <c r="B218" s="31">
        <v>3</v>
      </c>
      <c r="C218" s="32" t="s">
        <v>267</v>
      </c>
      <c r="D218" s="42"/>
      <c r="E218" s="70"/>
      <c r="F218" s="79"/>
      <c r="G218" s="71"/>
      <c r="H218" s="29"/>
    </row>
    <row r="219" spans="1:8" ht="12.75">
      <c r="A219" s="80"/>
      <c r="B219" s="27" t="s">
        <v>81</v>
      </c>
      <c r="C219" s="28" t="s">
        <v>268</v>
      </c>
      <c r="D219" s="42">
        <v>5</v>
      </c>
      <c r="E219" s="70" t="s">
        <v>72</v>
      </c>
      <c r="F219" s="107"/>
      <c r="G219" s="102"/>
      <c r="H219" s="29">
        <f>(F219+G219)*D219</f>
        <v>0</v>
      </c>
    </row>
    <row r="220" spans="1:8" ht="25.5">
      <c r="A220" s="80"/>
      <c r="B220" s="27" t="s">
        <v>82</v>
      </c>
      <c r="C220" s="28" t="s">
        <v>442</v>
      </c>
      <c r="D220" s="42">
        <v>5</v>
      </c>
      <c r="E220" s="70" t="s">
        <v>72</v>
      </c>
      <c r="F220" s="107"/>
      <c r="G220" s="102"/>
      <c r="H220" s="29">
        <f>(F220+G220)*D220</f>
        <v>0</v>
      </c>
    </row>
    <row r="221" spans="1:10" ht="12.75">
      <c r="A221" s="81"/>
      <c r="B221" s="82"/>
      <c r="C221" s="83" t="s">
        <v>269</v>
      </c>
      <c r="D221" s="84"/>
      <c r="E221" s="85"/>
      <c r="F221" s="86">
        <f>SUMPRODUCT(D126:D220,F126:F220)</f>
        <v>0</v>
      </c>
      <c r="G221" s="86">
        <f>SUMPRODUCT(D126:D220,G126:G220)</f>
        <v>0</v>
      </c>
      <c r="H221" s="30">
        <f>SUM(H126:H220)</f>
        <v>0</v>
      </c>
      <c r="J221" s="49"/>
    </row>
    <row r="222" spans="1:10" ht="12.75">
      <c r="A222" s="59"/>
      <c r="B222" s="60" t="s">
        <v>372</v>
      </c>
      <c r="C222" s="61" t="s">
        <v>445</v>
      </c>
      <c r="D222" s="62"/>
      <c r="E222" s="63"/>
      <c r="F222" s="64"/>
      <c r="G222" s="64"/>
      <c r="H222" s="18"/>
      <c r="J222" s="49"/>
    </row>
    <row r="223" spans="1:10" ht="12.75">
      <c r="A223" s="80"/>
      <c r="B223" s="31">
        <v>1</v>
      </c>
      <c r="C223" s="32" t="s">
        <v>270</v>
      </c>
      <c r="D223" s="42"/>
      <c r="E223" s="70"/>
      <c r="F223" s="79"/>
      <c r="G223" s="71"/>
      <c r="H223" s="29"/>
      <c r="J223" s="49"/>
    </row>
    <row r="224" spans="1:8" ht="12.75">
      <c r="A224" s="80"/>
      <c r="B224" s="27" t="s">
        <v>11</v>
      </c>
      <c r="C224" s="28" t="s">
        <v>271</v>
      </c>
      <c r="D224" s="42">
        <v>800</v>
      </c>
      <c r="E224" s="70" t="s">
        <v>15</v>
      </c>
      <c r="F224" s="107"/>
      <c r="G224" s="102"/>
      <c r="H224" s="29">
        <f>(F224+G224)*D224</f>
        <v>0</v>
      </c>
    </row>
    <row r="225" spans="1:8" ht="12.75">
      <c r="A225" s="80"/>
      <c r="B225" s="27" t="s">
        <v>12</v>
      </c>
      <c r="C225" s="28" t="s">
        <v>272</v>
      </c>
      <c r="D225" s="42">
        <v>900</v>
      </c>
      <c r="E225" s="70" t="s">
        <v>15</v>
      </c>
      <c r="F225" s="107"/>
      <c r="G225" s="102"/>
      <c r="H225" s="29">
        <f>(F225+G225)*D225</f>
        <v>0</v>
      </c>
    </row>
    <row r="226" spans="1:8" ht="12.75">
      <c r="A226" s="80"/>
      <c r="B226" s="27" t="s">
        <v>108</v>
      </c>
      <c r="C226" s="28" t="s">
        <v>273</v>
      </c>
      <c r="D226" s="42">
        <v>300</v>
      </c>
      <c r="E226" s="70" t="s">
        <v>15</v>
      </c>
      <c r="F226" s="107"/>
      <c r="G226" s="102"/>
      <c r="H226" s="29">
        <f>(F226+G226)*D226</f>
        <v>0</v>
      </c>
    </row>
    <row r="227" spans="1:8" ht="12.75">
      <c r="A227" s="80"/>
      <c r="B227" s="27" t="s">
        <v>110</v>
      </c>
      <c r="C227" s="28" t="s">
        <v>274</v>
      </c>
      <c r="D227" s="42">
        <v>400</v>
      </c>
      <c r="E227" s="70" t="s">
        <v>15</v>
      </c>
      <c r="F227" s="107"/>
      <c r="G227" s="102"/>
      <c r="H227" s="29">
        <f>(F227+G227)*D227</f>
        <v>0</v>
      </c>
    </row>
    <row r="228" spans="1:8" ht="38.25">
      <c r="A228" s="80"/>
      <c r="B228" s="27" t="s">
        <v>116</v>
      </c>
      <c r="C228" s="28" t="s">
        <v>275</v>
      </c>
      <c r="D228" s="42">
        <v>1</v>
      </c>
      <c r="E228" s="70" t="s">
        <v>72</v>
      </c>
      <c r="F228" s="107"/>
      <c r="G228" s="102"/>
      <c r="H228" s="29">
        <f>(F228+G228)*D228</f>
        <v>0</v>
      </c>
    </row>
    <row r="229" spans="1:8" ht="12.75">
      <c r="A229" s="80"/>
      <c r="B229" s="27" t="s">
        <v>123</v>
      </c>
      <c r="C229" s="28" t="s">
        <v>276</v>
      </c>
      <c r="D229" s="42"/>
      <c r="E229" s="70"/>
      <c r="F229" s="79"/>
      <c r="G229" s="71"/>
      <c r="H229" s="29"/>
    </row>
    <row r="230" spans="1:8" ht="12.75">
      <c r="A230" s="80"/>
      <c r="B230" s="27" t="s">
        <v>125</v>
      </c>
      <c r="C230" s="28" t="s">
        <v>277</v>
      </c>
      <c r="D230" s="42">
        <v>2</v>
      </c>
      <c r="E230" s="70" t="s">
        <v>72</v>
      </c>
      <c r="F230" s="107"/>
      <c r="G230" s="102"/>
      <c r="H230" s="29">
        <f>(F230+G230)*D230</f>
        <v>0</v>
      </c>
    </row>
    <row r="231" spans="1:8" ht="12.75">
      <c r="A231" s="80"/>
      <c r="B231" s="27" t="s">
        <v>127</v>
      </c>
      <c r="C231" s="28" t="s">
        <v>278</v>
      </c>
      <c r="D231" s="42">
        <v>4</v>
      </c>
      <c r="E231" s="70" t="s">
        <v>72</v>
      </c>
      <c r="F231" s="107"/>
      <c r="G231" s="102"/>
      <c r="H231" s="29">
        <f>(F231+G231)*D231</f>
        <v>0</v>
      </c>
    </row>
    <row r="232" spans="1:8" ht="12.75">
      <c r="A232" s="80"/>
      <c r="B232" s="27" t="s">
        <v>129</v>
      </c>
      <c r="C232" s="28" t="s">
        <v>279</v>
      </c>
      <c r="D232" s="42"/>
      <c r="E232" s="70"/>
      <c r="F232" s="79"/>
      <c r="G232" s="71"/>
      <c r="H232" s="29"/>
    </row>
    <row r="233" spans="1:8" ht="12.75">
      <c r="A233" s="80"/>
      <c r="B233" s="27" t="s">
        <v>131</v>
      </c>
      <c r="C233" s="28" t="s">
        <v>280</v>
      </c>
      <c r="D233" s="42">
        <v>2</v>
      </c>
      <c r="E233" s="70" t="s">
        <v>72</v>
      </c>
      <c r="F233" s="107"/>
      <c r="G233" s="102"/>
      <c r="H233" s="29">
        <f aca="true" t="shared" si="5" ref="H233:H295">(F233+G233)*D233</f>
        <v>0</v>
      </c>
    </row>
    <row r="234" spans="1:8" ht="12.75">
      <c r="A234" s="80"/>
      <c r="B234" s="27" t="s">
        <v>139</v>
      </c>
      <c r="C234" s="28" t="s">
        <v>281</v>
      </c>
      <c r="D234" s="42">
        <v>45</v>
      </c>
      <c r="E234" s="70" t="s">
        <v>15</v>
      </c>
      <c r="F234" s="107"/>
      <c r="G234" s="102"/>
      <c r="H234" s="29">
        <f t="shared" si="5"/>
        <v>0</v>
      </c>
    </row>
    <row r="235" spans="1:8" ht="12.75">
      <c r="A235" s="80"/>
      <c r="B235" s="27" t="s">
        <v>141</v>
      </c>
      <c r="C235" s="28" t="s">
        <v>282</v>
      </c>
      <c r="D235" s="42">
        <v>8</v>
      </c>
      <c r="E235" s="70" t="s">
        <v>72</v>
      </c>
      <c r="F235" s="107"/>
      <c r="G235" s="102"/>
      <c r="H235" s="29">
        <f t="shared" si="5"/>
        <v>0</v>
      </c>
    </row>
    <row r="236" spans="1:8" ht="12.75">
      <c r="A236" s="80"/>
      <c r="B236" s="27" t="s">
        <v>143</v>
      </c>
      <c r="C236" s="28" t="s">
        <v>283</v>
      </c>
      <c r="D236" s="42">
        <v>12</v>
      </c>
      <c r="E236" s="70" t="s">
        <v>72</v>
      </c>
      <c r="F236" s="107"/>
      <c r="G236" s="102"/>
      <c r="H236" s="29">
        <f t="shared" si="5"/>
        <v>0</v>
      </c>
    </row>
    <row r="237" spans="1:8" ht="12.75">
      <c r="A237" s="80"/>
      <c r="B237" s="27" t="s">
        <v>145</v>
      </c>
      <c r="C237" s="28" t="s">
        <v>284</v>
      </c>
      <c r="D237" s="42">
        <v>237</v>
      </c>
      <c r="E237" s="70" t="s">
        <v>72</v>
      </c>
      <c r="F237" s="107"/>
      <c r="G237" s="102"/>
      <c r="H237" s="29">
        <f t="shared" si="5"/>
        <v>0</v>
      </c>
    </row>
    <row r="238" spans="1:8" ht="25.5">
      <c r="A238" s="80"/>
      <c r="B238" s="27" t="s">
        <v>147</v>
      </c>
      <c r="C238" s="28" t="s">
        <v>443</v>
      </c>
      <c r="D238" s="42">
        <v>2</v>
      </c>
      <c r="E238" s="70" t="s">
        <v>72</v>
      </c>
      <c r="F238" s="107"/>
      <c r="G238" s="102"/>
      <c r="H238" s="29">
        <f t="shared" si="5"/>
        <v>0</v>
      </c>
    </row>
    <row r="239" spans="1:8" ht="25.5">
      <c r="A239" s="80"/>
      <c r="B239" s="27" t="s">
        <v>285</v>
      </c>
      <c r="C239" s="28" t="s">
        <v>444</v>
      </c>
      <c r="D239" s="42">
        <v>4</v>
      </c>
      <c r="E239" s="70" t="s">
        <v>72</v>
      </c>
      <c r="F239" s="107"/>
      <c r="G239" s="102"/>
      <c r="H239" s="29">
        <f t="shared" si="5"/>
        <v>0</v>
      </c>
    </row>
    <row r="240" spans="1:8" ht="25.5">
      <c r="A240" s="80"/>
      <c r="B240" s="27" t="s">
        <v>286</v>
      </c>
      <c r="C240" s="28" t="s">
        <v>287</v>
      </c>
      <c r="D240" s="42">
        <v>2</v>
      </c>
      <c r="E240" s="70" t="s">
        <v>72</v>
      </c>
      <c r="F240" s="107"/>
      <c r="G240" s="102"/>
      <c r="H240" s="29">
        <f t="shared" si="5"/>
        <v>0</v>
      </c>
    </row>
    <row r="241" spans="1:8" ht="25.5">
      <c r="A241" s="80"/>
      <c r="B241" s="27" t="s">
        <v>288</v>
      </c>
      <c r="C241" s="28" t="s">
        <v>289</v>
      </c>
      <c r="D241" s="42">
        <v>2</v>
      </c>
      <c r="E241" s="70" t="s">
        <v>72</v>
      </c>
      <c r="F241" s="107"/>
      <c r="G241" s="102"/>
      <c r="H241" s="29">
        <f t="shared" si="5"/>
        <v>0</v>
      </c>
    </row>
    <row r="242" spans="1:8" ht="12.75">
      <c r="A242" s="80"/>
      <c r="B242" s="31">
        <v>2</v>
      </c>
      <c r="C242" s="32" t="s">
        <v>290</v>
      </c>
      <c r="D242" s="42"/>
      <c r="E242" s="70"/>
      <c r="F242" s="79"/>
      <c r="G242" s="71"/>
      <c r="H242" s="29"/>
    </row>
    <row r="243" spans="1:8" ht="25.5">
      <c r="A243" s="80"/>
      <c r="B243" s="27" t="s">
        <v>17</v>
      </c>
      <c r="C243" s="28" t="s">
        <v>291</v>
      </c>
      <c r="D243" s="42">
        <v>11</v>
      </c>
      <c r="E243" s="70" t="s">
        <v>72</v>
      </c>
      <c r="F243" s="107"/>
      <c r="G243" s="102"/>
      <c r="H243" s="29">
        <f t="shared" si="5"/>
        <v>0</v>
      </c>
    </row>
    <row r="244" spans="1:8" ht="12.75">
      <c r="A244" s="80"/>
      <c r="B244" s="27" t="s">
        <v>24</v>
      </c>
      <c r="C244" s="28" t="s">
        <v>198</v>
      </c>
      <c r="D244" s="42">
        <v>159</v>
      </c>
      <c r="E244" s="70" t="s">
        <v>15</v>
      </c>
      <c r="F244" s="107"/>
      <c r="G244" s="102"/>
      <c r="H244" s="29">
        <f t="shared" si="5"/>
        <v>0</v>
      </c>
    </row>
    <row r="245" spans="1:8" ht="12.75">
      <c r="A245" s="80"/>
      <c r="B245" s="27" t="s">
        <v>50</v>
      </c>
      <c r="C245" s="28" t="s">
        <v>200</v>
      </c>
      <c r="D245" s="42">
        <v>25</v>
      </c>
      <c r="E245" s="70" t="s">
        <v>72</v>
      </c>
      <c r="F245" s="107"/>
      <c r="G245" s="102"/>
      <c r="H245" s="29">
        <f t="shared" si="5"/>
        <v>0</v>
      </c>
    </row>
    <row r="246" spans="1:8" ht="12.75">
      <c r="A246" s="80"/>
      <c r="B246" s="27" t="s">
        <v>51</v>
      </c>
      <c r="C246" s="28" t="s">
        <v>292</v>
      </c>
      <c r="D246" s="42"/>
      <c r="E246" s="70"/>
      <c r="F246" s="79"/>
      <c r="G246" s="71"/>
      <c r="H246" s="29"/>
    </row>
    <row r="247" spans="1:8" ht="12.75">
      <c r="A247" s="80"/>
      <c r="B247" s="27" t="s">
        <v>159</v>
      </c>
      <c r="C247" s="28" t="s">
        <v>293</v>
      </c>
      <c r="D247" s="42">
        <v>25</v>
      </c>
      <c r="E247" s="70" t="s">
        <v>72</v>
      </c>
      <c r="F247" s="107"/>
      <c r="G247" s="102"/>
      <c r="H247" s="29">
        <f t="shared" si="5"/>
        <v>0</v>
      </c>
    </row>
    <row r="248" spans="1:8" ht="25.5">
      <c r="A248" s="80"/>
      <c r="B248" s="27" t="s">
        <v>52</v>
      </c>
      <c r="C248" s="28" t="s">
        <v>294</v>
      </c>
      <c r="D248" s="42">
        <v>4</v>
      </c>
      <c r="E248" s="70" t="s">
        <v>72</v>
      </c>
      <c r="F248" s="107"/>
      <c r="G248" s="102"/>
      <c r="H248" s="29">
        <f t="shared" si="5"/>
        <v>0</v>
      </c>
    </row>
    <row r="249" spans="1:8" ht="12.75">
      <c r="A249" s="80"/>
      <c r="B249" s="27" t="s">
        <v>53</v>
      </c>
      <c r="C249" s="28" t="s">
        <v>295</v>
      </c>
      <c r="D249" s="42">
        <v>5</v>
      </c>
      <c r="E249" s="70" t="s">
        <v>72</v>
      </c>
      <c r="F249" s="107"/>
      <c r="G249" s="102"/>
      <c r="H249" s="29">
        <f t="shared" si="5"/>
        <v>0</v>
      </c>
    </row>
    <row r="250" spans="1:8" ht="12.75">
      <c r="A250" s="80"/>
      <c r="B250" s="27" t="s">
        <v>54</v>
      </c>
      <c r="C250" s="28" t="s">
        <v>296</v>
      </c>
      <c r="D250" s="42">
        <v>2</v>
      </c>
      <c r="E250" s="70" t="s">
        <v>72</v>
      </c>
      <c r="F250" s="107"/>
      <c r="G250" s="102"/>
      <c r="H250" s="29">
        <f t="shared" si="5"/>
        <v>0</v>
      </c>
    </row>
    <row r="251" spans="1:8" ht="12.75">
      <c r="A251" s="80"/>
      <c r="B251" s="27" t="s">
        <v>55</v>
      </c>
      <c r="C251" s="28" t="s">
        <v>297</v>
      </c>
      <c r="D251" s="42">
        <v>1</v>
      </c>
      <c r="E251" s="70" t="s">
        <v>72</v>
      </c>
      <c r="F251" s="107"/>
      <c r="G251" s="102"/>
      <c r="H251" s="29">
        <f t="shared" si="5"/>
        <v>0</v>
      </c>
    </row>
    <row r="252" spans="1:8" ht="12.75">
      <c r="A252" s="80"/>
      <c r="B252" s="27" t="s">
        <v>56</v>
      </c>
      <c r="C252" s="28" t="s">
        <v>298</v>
      </c>
      <c r="D252" s="42">
        <v>4</v>
      </c>
      <c r="E252" s="70" t="s">
        <v>72</v>
      </c>
      <c r="F252" s="107"/>
      <c r="G252" s="102"/>
      <c r="H252" s="29">
        <f t="shared" si="5"/>
        <v>0</v>
      </c>
    </row>
    <row r="253" spans="1:8" ht="12.75">
      <c r="A253" s="80"/>
      <c r="B253" s="27" t="s">
        <v>57</v>
      </c>
      <c r="C253" s="28" t="s">
        <v>299</v>
      </c>
      <c r="D253" s="42">
        <v>30</v>
      </c>
      <c r="E253" s="70" t="s">
        <v>72</v>
      </c>
      <c r="F253" s="107"/>
      <c r="G253" s="102"/>
      <c r="H253" s="29">
        <f t="shared" si="5"/>
        <v>0</v>
      </c>
    </row>
    <row r="254" spans="1:8" ht="12.75">
      <c r="A254" s="80"/>
      <c r="B254" s="27" t="s">
        <v>58</v>
      </c>
      <c r="C254" s="28" t="s">
        <v>300</v>
      </c>
      <c r="D254" s="42">
        <v>30</v>
      </c>
      <c r="E254" s="70" t="s">
        <v>72</v>
      </c>
      <c r="F254" s="107"/>
      <c r="G254" s="102"/>
      <c r="H254" s="29">
        <f t="shared" si="5"/>
        <v>0</v>
      </c>
    </row>
    <row r="255" spans="1:8" ht="12.75">
      <c r="A255" s="80"/>
      <c r="B255" s="27" t="s">
        <v>62</v>
      </c>
      <c r="C255" s="28" t="s">
        <v>301</v>
      </c>
      <c r="D255" s="42">
        <v>30</v>
      </c>
      <c r="E255" s="70" t="s">
        <v>72</v>
      </c>
      <c r="F255" s="107"/>
      <c r="G255" s="102"/>
      <c r="H255" s="29">
        <f t="shared" si="5"/>
        <v>0</v>
      </c>
    </row>
    <row r="256" spans="1:8" ht="12.75">
      <c r="A256" s="80"/>
      <c r="B256" s="27" t="s">
        <v>63</v>
      </c>
      <c r="C256" s="28" t="s">
        <v>302</v>
      </c>
      <c r="D256" s="42">
        <v>14000</v>
      </c>
      <c r="E256" s="70" t="s">
        <v>15</v>
      </c>
      <c r="F256" s="107"/>
      <c r="G256" s="102"/>
      <c r="H256" s="29">
        <f t="shared" si="5"/>
        <v>0</v>
      </c>
    </row>
    <row r="257" spans="1:8" ht="25.5">
      <c r="A257" s="80"/>
      <c r="B257" s="27" t="s">
        <v>64</v>
      </c>
      <c r="C257" s="28" t="s">
        <v>303</v>
      </c>
      <c r="D257" s="42">
        <v>30</v>
      </c>
      <c r="E257" s="70" t="s">
        <v>15</v>
      </c>
      <c r="F257" s="107"/>
      <c r="G257" s="102"/>
      <c r="H257" s="29">
        <f t="shared" si="5"/>
        <v>0</v>
      </c>
    </row>
    <row r="258" spans="1:8" ht="12.75">
      <c r="A258" s="80"/>
      <c r="B258" s="27" t="s">
        <v>199</v>
      </c>
      <c r="C258" s="28" t="s">
        <v>304</v>
      </c>
      <c r="D258" s="42">
        <v>100</v>
      </c>
      <c r="E258" s="70" t="s">
        <v>15</v>
      </c>
      <c r="F258" s="107"/>
      <c r="G258" s="102"/>
      <c r="H258" s="29">
        <f t="shared" si="5"/>
        <v>0</v>
      </c>
    </row>
    <row r="259" spans="1:8" ht="12.75">
      <c r="A259" s="80"/>
      <c r="B259" s="27" t="s">
        <v>201</v>
      </c>
      <c r="C259" s="28" t="s">
        <v>305</v>
      </c>
      <c r="D259" s="42">
        <v>12</v>
      </c>
      <c r="E259" s="70" t="s">
        <v>72</v>
      </c>
      <c r="F259" s="107"/>
      <c r="G259" s="102"/>
      <c r="H259" s="29">
        <f t="shared" si="5"/>
        <v>0</v>
      </c>
    </row>
    <row r="260" spans="1:8" ht="12.75">
      <c r="A260" s="80"/>
      <c r="B260" s="27" t="s">
        <v>203</v>
      </c>
      <c r="C260" s="28" t="s">
        <v>306</v>
      </c>
      <c r="D260" s="42">
        <v>12</v>
      </c>
      <c r="E260" s="70" t="s">
        <v>72</v>
      </c>
      <c r="F260" s="107"/>
      <c r="G260" s="102"/>
      <c r="H260" s="29">
        <f t="shared" si="5"/>
        <v>0</v>
      </c>
    </row>
    <row r="261" spans="1:8" ht="12.75">
      <c r="A261" s="80"/>
      <c r="B261" s="27" t="s">
        <v>205</v>
      </c>
      <c r="C261" s="28" t="s">
        <v>307</v>
      </c>
      <c r="D261" s="42">
        <v>25</v>
      </c>
      <c r="E261" s="70" t="s">
        <v>72</v>
      </c>
      <c r="F261" s="107"/>
      <c r="G261" s="102"/>
      <c r="H261" s="29">
        <f t="shared" si="5"/>
        <v>0</v>
      </c>
    </row>
    <row r="262" spans="1:8" ht="12.75">
      <c r="A262" s="80"/>
      <c r="B262" s="27" t="s">
        <v>207</v>
      </c>
      <c r="C262" s="28" t="s">
        <v>308</v>
      </c>
      <c r="D262" s="42">
        <v>4</v>
      </c>
      <c r="E262" s="70" t="s">
        <v>72</v>
      </c>
      <c r="F262" s="107"/>
      <c r="G262" s="102"/>
      <c r="H262" s="29">
        <f t="shared" si="5"/>
        <v>0</v>
      </c>
    </row>
    <row r="263" spans="1:8" ht="25.5">
      <c r="A263" s="80"/>
      <c r="B263" s="27" t="s">
        <v>209</v>
      </c>
      <c r="C263" s="28" t="s">
        <v>309</v>
      </c>
      <c r="D263" s="42">
        <v>90</v>
      </c>
      <c r="E263" s="70" t="s">
        <v>72</v>
      </c>
      <c r="F263" s="107"/>
      <c r="G263" s="102"/>
      <c r="H263" s="29">
        <f t="shared" si="5"/>
        <v>0</v>
      </c>
    </row>
    <row r="264" spans="1:8" ht="12.75">
      <c r="A264" s="80"/>
      <c r="B264" s="27" t="s">
        <v>211</v>
      </c>
      <c r="C264" s="28" t="s">
        <v>310</v>
      </c>
      <c r="D264" s="42">
        <v>8</v>
      </c>
      <c r="E264" s="70" t="s">
        <v>72</v>
      </c>
      <c r="F264" s="107"/>
      <c r="G264" s="102"/>
      <c r="H264" s="29">
        <f t="shared" si="5"/>
        <v>0</v>
      </c>
    </row>
    <row r="265" spans="1:8" ht="12.75">
      <c r="A265" s="80"/>
      <c r="B265" s="27" t="s">
        <v>213</v>
      </c>
      <c r="C265" s="28" t="s">
        <v>311</v>
      </c>
      <c r="D265" s="42">
        <v>45</v>
      </c>
      <c r="E265" s="70" t="s">
        <v>15</v>
      </c>
      <c r="F265" s="107"/>
      <c r="G265" s="102"/>
      <c r="H265" s="29">
        <f t="shared" si="5"/>
        <v>0</v>
      </c>
    </row>
    <row r="266" spans="1:8" ht="12.75">
      <c r="A266" s="80"/>
      <c r="B266" s="27" t="s">
        <v>215</v>
      </c>
      <c r="C266" s="28" t="s">
        <v>282</v>
      </c>
      <c r="D266" s="42">
        <v>15</v>
      </c>
      <c r="E266" s="70" t="s">
        <v>72</v>
      </c>
      <c r="F266" s="107"/>
      <c r="G266" s="102"/>
      <c r="H266" s="29">
        <f t="shared" si="5"/>
        <v>0</v>
      </c>
    </row>
    <row r="267" spans="1:8" ht="12.75">
      <c r="A267" s="80"/>
      <c r="B267" s="27" t="s">
        <v>217</v>
      </c>
      <c r="C267" s="28" t="s">
        <v>312</v>
      </c>
      <c r="D267" s="42">
        <v>45</v>
      </c>
      <c r="E267" s="70" t="s">
        <v>15</v>
      </c>
      <c r="F267" s="107"/>
      <c r="G267" s="102"/>
      <c r="H267" s="29">
        <f t="shared" si="5"/>
        <v>0</v>
      </c>
    </row>
    <row r="268" spans="1:8" ht="12.75">
      <c r="A268" s="80"/>
      <c r="B268" s="27" t="s">
        <v>219</v>
      </c>
      <c r="C268" s="28" t="s">
        <v>204</v>
      </c>
      <c r="D268" s="42">
        <v>80</v>
      </c>
      <c r="E268" s="70" t="s">
        <v>15</v>
      </c>
      <c r="F268" s="107"/>
      <c r="G268" s="102"/>
      <c r="H268" s="29">
        <f t="shared" si="5"/>
        <v>0</v>
      </c>
    </row>
    <row r="269" spans="1:8" ht="12.75">
      <c r="A269" s="80"/>
      <c r="B269" s="27" t="s">
        <v>221</v>
      </c>
      <c r="C269" s="28" t="s">
        <v>313</v>
      </c>
      <c r="D269" s="42">
        <v>72</v>
      </c>
      <c r="E269" s="70" t="s">
        <v>15</v>
      </c>
      <c r="F269" s="107"/>
      <c r="G269" s="102"/>
      <c r="H269" s="29">
        <f t="shared" si="5"/>
        <v>0</v>
      </c>
    </row>
    <row r="270" spans="1:8" ht="12.75">
      <c r="A270" s="80"/>
      <c r="B270" s="27" t="s">
        <v>223</v>
      </c>
      <c r="C270" s="28" t="s">
        <v>314</v>
      </c>
      <c r="D270" s="42">
        <v>45</v>
      </c>
      <c r="E270" s="70" t="s">
        <v>15</v>
      </c>
      <c r="F270" s="107"/>
      <c r="G270" s="102"/>
      <c r="H270" s="29">
        <f t="shared" si="5"/>
        <v>0</v>
      </c>
    </row>
    <row r="271" spans="1:8" ht="12.75">
      <c r="A271" s="80"/>
      <c r="B271" s="27" t="s">
        <v>225</v>
      </c>
      <c r="C271" s="28" t="s">
        <v>208</v>
      </c>
      <c r="D271" s="42">
        <v>80</v>
      </c>
      <c r="E271" s="70" t="s">
        <v>15</v>
      </c>
      <c r="F271" s="107"/>
      <c r="G271" s="102"/>
      <c r="H271" s="29">
        <f t="shared" si="5"/>
        <v>0</v>
      </c>
    </row>
    <row r="272" spans="1:8" ht="12.75">
      <c r="A272" s="80"/>
      <c r="B272" s="27" t="s">
        <v>227</v>
      </c>
      <c r="C272" s="28" t="s">
        <v>315</v>
      </c>
      <c r="D272" s="42">
        <v>72</v>
      </c>
      <c r="E272" s="70" t="s">
        <v>15</v>
      </c>
      <c r="F272" s="107"/>
      <c r="G272" s="102"/>
      <c r="H272" s="29">
        <f t="shared" si="5"/>
        <v>0</v>
      </c>
    </row>
    <row r="273" spans="1:8" ht="12.75">
      <c r="A273" s="80"/>
      <c r="B273" s="27" t="s">
        <v>229</v>
      </c>
      <c r="C273" s="28" t="s">
        <v>316</v>
      </c>
      <c r="D273" s="42">
        <v>30</v>
      </c>
      <c r="E273" s="70" t="s">
        <v>72</v>
      </c>
      <c r="F273" s="107"/>
      <c r="G273" s="102"/>
      <c r="H273" s="29">
        <f t="shared" si="5"/>
        <v>0</v>
      </c>
    </row>
    <row r="274" spans="1:8" ht="12.75">
      <c r="A274" s="80"/>
      <c r="B274" s="27" t="s">
        <v>231</v>
      </c>
      <c r="C274" s="28" t="s">
        <v>212</v>
      </c>
      <c r="D274" s="42">
        <v>55</v>
      </c>
      <c r="E274" s="70" t="s">
        <v>72</v>
      </c>
      <c r="F274" s="107"/>
      <c r="G274" s="102"/>
      <c r="H274" s="29">
        <f t="shared" si="5"/>
        <v>0</v>
      </c>
    </row>
    <row r="275" spans="1:8" ht="12.75">
      <c r="A275" s="80"/>
      <c r="B275" s="27" t="s">
        <v>233</v>
      </c>
      <c r="C275" s="28" t="s">
        <v>317</v>
      </c>
      <c r="D275" s="42">
        <v>48</v>
      </c>
      <c r="E275" s="70" t="s">
        <v>72</v>
      </c>
      <c r="F275" s="107"/>
      <c r="G275" s="102"/>
      <c r="H275" s="29">
        <f t="shared" si="5"/>
        <v>0</v>
      </c>
    </row>
    <row r="276" spans="1:8" ht="12.75">
      <c r="A276" s="80"/>
      <c r="B276" s="27" t="s">
        <v>235</v>
      </c>
      <c r="C276" s="28" t="s">
        <v>318</v>
      </c>
      <c r="D276" s="42">
        <v>4</v>
      </c>
      <c r="E276" s="70" t="s">
        <v>72</v>
      </c>
      <c r="F276" s="107"/>
      <c r="G276" s="102"/>
      <c r="H276" s="29">
        <f t="shared" si="5"/>
        <v>0</v>
      </c>
    </row>
    <row r="277" spans="1:8" ht="12.75">
      <c r="A277" s="80"/>
      <c r="B277" s="27" t="s">
        <v>237</v>
      </c>
      <c r="C277" s="28" t="s">
        <v>319</v>
      </c>
      <c r="D277" s="42">
        <v>4</v>
      </c>
      <c r="E277" s="70" t="s">
        <v>72</v>
      </c>
      <c r="F277" s="107"/>
      <c r="G277" s="102"/>
      <c r="H277" s="29">
        <f t="shared" si="5"/>
        <v>0</v>
      </c>
    </row>
    <row r="278" spans="1:8" ht="12.75">
      <c r="A278" s="80"/>
      <c r="B278" s="27" t="s">
        <v>240</v>
      </c>
      <c r="C278" s="28" t="s">
        <v>320</v>
      </c>
      <c r="D278" s="42">
        <v>1</v>
      </c>
      <c r="E278" s="70" t="s">
        <v>72</v>
      </c>
      <c r="F278" s="107"/>
      <c r="G278" s="102"/>
      <c r="H278" s="29">
        <f t="shared" si="5"/>
        <v>0</v>
      </c>
    </row>
    <row r="279" spans="1:8" ht="12.75">
      <c r="A279" s="80"/>
      <c r="B279" s="27" t="s">
        <v>242</v>
      </c>
      <c r="C279" s="28" t="s">
        <v>321</v>
      </c>
      <c r="D279" s="42">
        <v>3</v>
      </c>
      <c r="E279" s="70" t="s">
        <v>72</v>
      </c>
      <c r="F279" s="107"/>
      <c r="G279" s="102"/>
      <c r="H279" s="29">
        <f t="shared" si="5"/>
        <v>0</v>
      </c>
    </row>
    <row r="280" spans="1:8" ht="12.75">
      <c r="A280" s="80"/>
      <c r="B280" s="27" t="s">
        <v>244</v>
      </c>
      <c r="C280" s="28" t="s">
        <v>322</v>
      </c>
      <c r="D280" s="42">
        <v>2</v>
      </c>
      <c r="E280" s="70" t="s">
        <v>72</v>
      </c>
      <c r="F280" s="107"/>
      <c r="G280" s="102"/>
      <c r="H280" s="29">
        <f t="shared" si="5"/>
        <v>0</v>
      </c>
    </row>
    <row r="281" spans="1:8" ht="12.75">
      <c r="A281" s="80"/>
      <c r="B281" s="27" t="s">
        <v>246</v>
      </c>
      <c r="C281" s="28" t="s">
        <v>323</v>
      </c>
      <c r="D281" s="42">
        <v>2</v>
      </c>
      <c r="E281" s="70" t="s">
        <v>72</v>
      </c>
      <c r="F281" s="107"/>
      <c r="G281" s="102"/>
      <c r="H281" s="29">
        <f t="shared" si="5"/>
        <v>0</v>
      </c>
    </row>
    <row r="282" spans="1:8" ht="12.75">
      <c r="A282" s="80"/>
      <c r="B282" s="27" t="s">
        <v>248</v>
      </c>
      <c r="C282" s="28" t="s">
        <v>324</v>
      </c>
      <c r="D282" s="42">
        <v>2</v>
      </c>
      <c r="E282" s="70" t="s">
        <v>72</v>
      </c>
      <c r="F282" s="107"/>
      <c r="G282" s="102"/>
      <c r="H282" s="29">
        <f t="shared" si="5"/>
        <v>0</v>
      </c>
    </row>
    <row r="283" spans="1:8" ht="12.75">
      <c r="A283" s="80"/>
      <c r="B283" s="27" t="s">
        <v>250</v>
      </c>
      <c r="C283" s="28" t="s">
        <v>325</v>
      </c>
      <c r="D283" s="42">
        <v>15</v>
      </c>
      <c r="E283" s="70" t="s">
        <v>72</v>
      </c>
      <c r="F283" s="107"/>
      <c r="G283" s="102"/>
      <c r="H283" s="29">
        <f t="shared" si="5"/>
        <v>0</v>
      </c>
    </row>
    <row r="284" spans="1:8" ht="12.75">
      <c r="A284" s="80"/>
      <c r="B284" s="27" t="s">
        <v>253</v>
      </c>
      <c r="C284" s="28" t="s">
        <v>326</v>
      </c>
      <c r="D284" s="42">
        <v>26</v>
      </c>
      <c r="E284" s="70" t="s">
        <v>72</v>
      </c>
      <c r="F284" s="107"/>
      <c r="G284" s="102"/>
      <c r="H284" s="29">
        <f t="shared" si="5"/>
        <v>0</v>
      </c>
    </row>
    <row r="285" spans="1:8" ht="12.75">
      <c r="A285" s="80"/>
      <c r="B285" s="27" t="s">
        <v>255</v>
      </c>
      <c r="C285" s="28" t="s">
        <v>327</v>
      </c>
      <c r="D285" s="42">
        <v>5</v>
      </c>
      <c r="E285" s="70" t="s">
        <v>72</v>
      </c>
      <c r="F285" s="107"/>
      <c r="G285" s="102"/>
      <c r="H285" s="29">
        <f t="shared" si="5"/>
        <v>0</v>
      </c>
    </row>
    <row r="286" spans="1:8" ht="12.75">
      <c r="A286" s="80"/>
      <c r="B286" s="27" t="s">
        <v>257</v>
      </c>
      <c r="C286" s="28" t="s">
        <v>328</v>
      </c>
      <c r="D286" s="42">
        <v>8</v>
      </c>
      <c r="E286" s="70" t="s">
        <v>72</v>
      </c>
      <c r="F286" s="107"/>
      <c r="G286" s="102"/>
      <c r="H286" s="29">
        <f t="shared" si="5"/>
        <v>0</v>
      </c>
    </row>
    <row r="287" spans="1:8" ht="12.75">
      <c r="A287" s="80"/>
      <c r="B287" s="27" t="s">
        <v>259</v>
      </c>
      <c r="C287" s="28" t="s">
        <v>230</v>
      </c>
      <c r="D287" s="42">
        <v>4</v>
      </c>
      <c r="E287" s="70" t="s">
        <v>72</v>
      </c>
      <c r="F287" s="107"/>
      <c r="G287" s="102"/>
      <c r="H287" s="29">
        <f t="shared" si="5"/>
        <v>0</v>
      </c>
    </row>
    <row r="288" spans="1:8" ht="12.75">
      <c r="A288" s="80"/>
      <c r="B288" s="27" t="s">
        <v>261</v>
      </c>
      <c r="C288" s="28" t="s">
        <v>329</v>
      </c>
      <c r="D288" s="42">
        <v>2</v>
      </c>
      <c r="E288" s="70" t="s">
        <v>72</v>
      </c>
      <c r="F288" s="107"/>
      <c r="G288" s="102"/>
      <c r="H288" s="29">
        <f t="shared" si="5"/>
        <v>0</v>
      </c>
    </row>
    <row r="289" spans="1:8" ht="12.75">
      <c r="A289" s="80"/>
      <c r="B289" s="27" t="s">
        <v>263</v>
      </c>
      <c r="C289" s="28" t="s">
        <v>251</v>
      </c>
      <c r="D289" s="42">
        <v>3000</v>
      </c>
      <c r="E289" s="70" t="s">
        <v>252</v>
      </c>
      <c r="F289" s="107"/>
      <c r="G289" s="102"/>
      <c r="H289" s="29">
        <f t="shared" si="5"/>
        <v>0</v>
      </c>
    </row>
    <row r="290" spans="1:8" ht="12.75">
      <c r="A290" s="80"/>
      <c r="B290" s="27" t="s">
        <v>265</v>
      </c>
      <c r="C290" s="28" t="s">
        <v>254</v>
      </c>
      <c r="D290" s="42">
        <v>200</v>
      </c>
      <c r="E290" s="70" t="s">
        <v>15</v>
      </c>
      <c r="F290" s="107"/>
      <c r="G290" s="102"/>
      <c r="H290" s="29">
        <f t="shared" si="5"/>
        <v>0</v>
      </c>
    </row>
    <row r="291" spans="1:8" ht="12.75">
      <c r="A291" s="80"/>
      <c r="B291" s="27" t="s">
        <v>330</v>
      </c>
      <c r="C291" s="28" t="s">
        <v>256</v>
      </c>
      <c r="D291" s="42">
        <v>110</v>
      </c>
      <c r="E291" s="70" t="s">
        <v>72</v>
      </c>
      <c r="F291" s="107"/>
      <c r="G291" s="102"/>
      <c r="H291" s="29">
        <f t="shared" si="5"/>
        <v>0</v>
      </c>
    </row>
    <row r="292" spans="1:8" ht="12.75">
      <c r="A292" s="80"/>
      <c r="B292" s="27" t="s">
        <v>331</v>
      </c>
      <c r="C292" s="28" t="s">
        <v>332</v>
      </c>
      <c r="D292" s="42">
        <v>22</v>
      </c>
      <c r="E292" s="70" t="s">
        <v>72</v>
      </c>
      <c r="F292" s="107"/>
      <c r="G292" s="102"/>
      <c r="H292" s="29">
        <f t="shared" si="5"/>
        <v>0</v>
      </c>
    </row>
    <row r="293" spans="1:8" ht="12.75">
      <c r="A293" s="80"/>
      <c r="B293" s="27" t="s">
        <v>333</v>
      </c>
      <c r="C293" s="28" t="s">
        <v>334</v>
      </c>
      <c r="D293" s="42">
        <v>11</v>
      </c>
      <c r="E293" s="70" t="s">
        <v>72</v>
      </c>
      <c r="F293" s="107"/>
      <c r="G293" s="102"/>
      <c r="H293" s="29">
        <f t="shared" si="5"/>
        <v>0</v>
      </c>
    </row>
    <row r="294" spans="1:8" ht="12.75">
      <c r="A294" s="80"/>
      <c r="B294" s="27" t="s">
        <v>335</v>
      </c>
      <c r="C294" s="28" t="s">
        <v>336</v>
      </c>
      <c r="D294" s="42">
        <v>5</v>
      </c>
      <c r="E294" s="70" t="s">
        <v>72</v>
      </c>
      <c r="F294" s="107"/>
      <c r="G294" s="102"/>
      <c r="H294" s="29">
        <f t="shared" si="5"/>
        <v>0</v>
      </c>
    </row>
    <row r="295" spans="1:8" ht="12.75">
      <c r="A295" s="80"/>
      <c r="B295" s="27" t="s">
        <v>337</v>
      </c>
      <c r="C295" s="28" t="s">
        <v>338</v>
      </c>
      <c r="D295" s="42">
        <v>100</v>
      </c>
      <c r="E295" s="70" t="s">
        <v>15</v>
      </c>
      <c r="F295" s="107"/>
      <c r="G295" s="102"/>
      <c r="H295" s="29">
        <f t="shared" si="5"/>
        <v>0</v>
      </c>
    </row>
    <row r="296" spans="1:8" ht="12.75">
      <c r="A296" s="81"/>
      <c r="B296" s="82"/>
      <c r="C296" s="83" t="s">
        <v>339</v>
      </c>
      <c r="D296" s="84"/>
      <c r="E296" s="85"/>
      <c r="F296" s="86">
        <f>SUMPRODUCT(D224:D295,F224:F295)</f>
        <v>0</v>
      </c>
      <c r="G296" s="86">
        <f>SUMPRODUCT(D224:D295,G224:G295)</f>
        <v>0</v>
      </c>
      <c r="H296" s="30">
        <f>SUM(H224:H295)</f>
        <v>0</v>
      </c>
    </row>
    <row r="297" spans="1:8" ht="12.75">
      <c r="A297" s="59"/>
      <c r="B297" s="60" t="s">
        <v>374</v>
      </c>
      <c r="C297" s="61" t="s">
        <v>340</v>
      </c>
      <c r="D297" s="62"/>
      <c r="E297" s="63"/>
      <c r="F297" s="64"/>
      <c r="G297" s="64"/>
      <c r="H297" s="18"/>
    </row>
    <row r="298" spans="1:8" ht="12.75">
      <c r="A298" s="80"/>
      <c r="B298" s="31">
        <v>1</v>
      </c>
      <c r="C298" s="32" t="s">
        <v>341</v>
      </c>
      <c r="D298" s="42"/>
      <c r="E298" s="70"/>
      <c r="F298" s="79"/>
      <c r="G298" s="71"/>
      <c r="H298" s="29"/>
    </row>
    <row r="299" spans="1:8" ht="12.75">
      <c r="A299" s="80"/>
      <c r="B299" s="27" t="s">
        <v>11</v>
      </c>
      <c r="C299" s="28" t="s">
        <v>342</v>
      </c>
      <c r="D299" s="42">
        <v>15</v>
      </c>
      <c r="E299" s="70" t="s">
        <v>15</v>
      </c>
      <c r="F299" s="107"/>
      <c r="G299" s="102"/>
      <c r="H299" s="29">
        <f aca="true" t="shared" si="6" ref="H299:H308">(F299+G299)*D299</f>
        <v>0</v>
      </c>
    </row>
    <row r="300" spans="1:8" ht="12.75">
      <c r="A300" s="80"/>
      <c r="B300" s="27" t="s">
        <v>12</v>
      </c>
      <c r="C300" s="28" t="s">
        <v>343</v>
      </c>
      <c r="D300" s="42">
        <v>4</v>
      </c>
      <c r="E300" s="70" t="s">
        <v>72</v>
      </c>
      <c r="F300" s="107"/>
      <c r="G300" s="102"/>
      <c r="H300" s="29">
        <f t="shared" si="6"/>
        <v>0</v>
      </c>
    </row>
    <row r="301" spans="1:8" ht="12.75">
      <c r="A301" s="80"/>
      <c r="B301" s="27" t="s">
        <v>108</v>
      </c>
      <c r="C301" s="28" t="s">
        <v>344</v>
      </c>
      <c r="D301" s="42">
        <v>100</v>
      </c>
      <c r="E301" s="70" t="s">
        <v>15</v>
      </c>
      <c r="F301" s="107"/>
      <c r="G301" s="102"/>
      <c r="H301" s="29">
        <f t="shared" si="6"/>
        <v>0</v>
      </c>
    </row>
    <row r="302" spans="1:8" ht="12.75">
      <c r="A302" s="80"/>
      <c r="B302" s="27" t="s">
        <v>110</v>
      </c>
      <c r="C302" s="28" t="s">
        <v>345</v>
      </c>
      <c r="D302" s="42">
        <v>4</v>
      </c>
      <c r="E302" s="70" t="s">
        <v>72</v>
      </c>
      <c r="F302" s="107"/>
      <c r="G302" s="102"/>
      <c r="H302" s="29">
        <f t="shared" si="6"/>
        <v>0</v>
      </c>
    </row>
    <row r="303" spans="1:8" ht="25.5">
      <c r="A303" s="80"/>
      <c r="B303" s="27" t="s">
        <v>116</v>
      </c>
      <c r="C303" s="28" t="s">
        <v>346</v>
      </c>
      <c r="D303" s="42">
        <v>80</v>
      </c>
      <c r="E303" s="70" t="s">
        <v>72</v>
      </c>
      <c r="F303" s="107"/>
      <c r="G303" s="102"/>
      <c r="H303" s="29">
        <f t="shared" si="6"/>
        <v>0</v>
      </c>
    </row>
    <row r="304" spans="1:8" ht="12.75">
      <c r="A304" s="80"/>
      <c r="B304" s="27" t="s">
        <v>123</v>
      </c>
      <c r="C304" s="28" t="s">
        <v>347</v>
      </c>
      <c r="D304" s="42">
        <v>30</v>
      </c>
      <c r="E304" s="70" t="s">
        <v>72</v>
      </c>
      <c r="F304" s="107"/>
      <c r="G304" s="102"/>
      <c r="H304" s="29">
        <f t="shared" si="6"/>
        <v>0</v>
      </c>
    </row>
    <row r="305" spans="1:8" ht="12.75">
      <c r="A305" s="80"/>
      <c r="B305" s="27" t="s">
        <v>129</v>
      </c>
      <c r="C305" s="28" t="s">
        <v>348</v>
      </c>
      <c r="D305" s="42">
        <v>30</v>
      </c>
      <c r="E305" s="70" t="s">
        <v>72</v>
      </c>
      <c r="F305" s="107"/>
      <c r="G305" s="102"/>
      <c r="H305" s="29">
        <f t="shared" si="6"/>
        <v>0</v>
      </c>
    </row>
    <row r="306" spans="1:8" ht="12.75">
      <c r="A306" s="80"/>
      <c r="B306" s="27" t="s">
        <v>139</v>
      </c>
      <c r="C306" s="28" t="s">
        <v>349</v>
      </c>
      <c r="D306" s="42">
        <v>30</v>
      </c>
      <c r="E306" s="70" t="s">
        <v>72</v>
      </c>
      <c r="F306" s="107"/>
      <c r="G306" s="102"/>
      <c r="H306" s="29">
        <f t="shared" si="6"/>
        <v>0</v>
      </c>
    </row>
    <row r="307" spans="1:8" ht="12.75">
      <c r="A307" s="80"/>
      <c r="B307" s="27" t="s">
        <v>141</v>
      </c>
      <c r="C307" s="28" t="s">
        <v>350</v>
      </c>
      <c r="D307" s="42">
        <v>30</v>
      </c>
      <c r="E307" s="70" t="s">
        <v>72</v>
      </c>
      <c r="F307" s="107"/>
      <c r="G307" s="102"/>
      <c r="H307" s="29">
        <f t="shared" si="6"/>
        <v>0</v>
      </c>
    </row>
    <row r="308" spans="1:8" ht="12.75">
      <c r="A308" s="80"/>
      <c r="B308" s="27" t="s">
        <v>143</v>
      </c>
      <c r="C308" s="28" t="s">
        <v>351</v>
      </c>
      <c r="D308" s="42">
        <v>25</v>
      </c>
      <c r="E308" s="70" t="s">
        <v>72</v>
      </c>
      <c r="F308" s="107"/>
      <c r="G308" s="102"/>
      <c r="H308" s="29">
        <f t="shared" si="6"/>
        <v>0</v>
      </c>
    </row>
    <row r="309" spans="1:8" ht="12.75">
      <c r="A309" s="81"/>
      <c r="B309" s="82"/>
      <c r="C309" s="83" t="s">
        <v>352</v>
      </c>
      <c r="D309" s="84"/>
      <c r="E309" s="85"/>
      <c r="F309" s="86">
        <f>SUMPRODUCT(D299:D308,F299:F308)</f>
        <v>0</v>
      </c>
      <c r="G309" s="86">
        <f>SUMPRODUCT(D299:D308,G299:G308)</f>
        <v>0</v>
      </c>
      <c r="H309" s="30">
        <f>SUM(H299:H308)</f>
        <v>0</v>
      </c>
    </row>
    <row r="310" spans="1:8" ht="12.75">
      <c r="A310" s="59"/>
      <c r="B310" s="60" t="s">
        <v>375</v>
      </c>
      <c r="C310" s="61" t="s">
        <v>353</v>
      </c>
      <c r="D310" s="62"/>
      <c r="E310" s="63"/>
      <c r="F310" s="64"/>
      <c r="G310" s="64"/>
      <c r="H310" s="18"/>
    </row>
    <row r="311" spans="1:8" ht="12.75">
      <c r="A311" s="80"/>
      <c r="B311" s="31">
        <v>1</v>
      </c>
      <c r="C311" s="32" t="s">
        <v>354</v>
      </c>
      <c r="D311" s="42"/>
      <c r="E311" s="70"/>
      <c r="F311" s="79"/>
      <c r="G311" s="71"/>
      <c r="H311" s="29"/>
    </row>
    <row r="312" spans="1:8" ht="12.75">
      <c r="A312" s="80"/>
      <c r="B312" s="27" t="s">
        <v>11</v>
      </c>
      <c r="C312" s="28" t="s">
        <v>355</v>
      </c>
      <c r="D312" s="42">
        <v>45</v>
      </c>
      <c r="E312" s="70" t="s">
        <v>15</v>
      </c>
      <c r="F312" s="107"/>
      <c r="G312" s="102"/>
      <c r="H312" s="29">
        <f>(F312+G312)*D312</f>
        <v>0</v>
      </c>
    </row>
    <row r="313" spans="1:8" ht="12.75">
      <c r="A313" s="80"/>
      <c r="B313" s="27" t="s">
        <v>12</v>
      </c>
      <c r="C313" s="28" t="s">
        <v>356</v>
      </c>
      <c r="D313" s="42">
        <v>12</v>
      </c>
      <c r="E313" s="70" t="s">
        <v>72</v>
      </c>
      <c r="F313" s="107"/>
      <c r="G313" s="102"/>
      <c r="H313" s="29">
        <f>(F313+G313)*D313</f>
        <v>0</v>
      </c>
    </row>
    <row r="314" spans="1:8" ht="12.75">
      <c r="A314" s="80"/>
      <c r="B314" s="27" t="s">
        <v>108</v>
      </c>
      <c r="C314" s="28" t="s">
        <v>357</v>
      </c>
      <c r="D314" s="42">
        <v>2</v>
      </c>
      <c r="E314" s="70" t="s">
        <v>72</v>
      </c>
      <c r="F314" s="107"/>
      <c r="G314" s="102"/>
      <c r="H314" s="29">
        <f>(F314+G314)*D314</f>
        <v>0</v>
      </c>
    </row>
    <row r="315" spans="1:8" ht="12.75">
      <c r="A315" s="80"/>
      <c r="B315" s="27" t="s">
        <v>110</v>
      </c>
      <c r="C315" s="28" t="s">
        <v>358</v>
      </c>
      <c r="D315" s="42">
        <v>50</v>
      </c>
      <c r="E315" s="70" t="s">
        <v>15</v>
      </c>
      <c r="F315" s="107"/>
      <c r="G315" s="102"/>
      <c r="H315" s="29">
        <f>(F315+G315)*D315</f>
        <v>0</v>
      </c>
    </row>
    <row r="316" spans="1:8" ht="12.75">
      <c r="A316" s="80"/>
      <c r="B316" s="27" t="s">
        <v>116</v>
      </c>
      <c r="C316" s="28" t="s">
        <v>359</v>
      </c>
      <c r="D316" s="42">
        <v>4</v>
      </c>
      <c r="E316" s="70" t="s">
        <v>15</v>
      </c>
      <c r="F316" s="107"/>
      <c r="G316" s="102"/>
      <c r="H316" s="29">
        <f>(F316+G316)*D316</f>
        <v>0</v>
      </c>
    </row>
    <row r="317" spans="1:8" ht="12.75">
      <c r="A317" s="81"/>
      <c r="B317" s="82"/>
      <c r="C317" s="83" t="s">
        <v>360</v>
      </c>
      <c r="D317" s="84"/>
      <c r="E317" s="85"/>
      <c r="F317" s="86">
        <f>SUMPRODUCT(D312:D316,F312:F316)</f>
        <v>0</v>
      </c>
      <c r="G317" s="86">
        <f>SUMPRODUCT(D312:D316,G312:G316)</f>
        <v>0</v>
      </c>
      <c r="H317" s="30">
        <f>SUM(H312:H316)</f>
        <v>0</v>
      </c>
    </row>
    <row r="318" spans="1:8" ht="12.75">
      <c r="A318" s="59"/>
      <c r="B318" s="60" t="s">
        <v>376</v>
      </c>
      <c r="C318" s="61" t="s">
        <v>361</v>
      </c>
      <c r="D318" s="62"/>
      <c r="E318" s="63"/>
      <c r="F318" s="64"/>
      <c r="G318" s="64"/>
      <c r="H318" s="18"/>
    </row>
    <row r="319" spans="1:8" ht="12.75">
      <c r="A319" s="80"/>
      <c r="B319" s="27">
        <v>1</v>
      </c>
      <c r="C319" s="28" t="s">
        <v>362</v>
      </c>
      <c r="D319" s="42">
        <v>4</v>
      </c>
      <c r="E319" s="70" t="s">
        <v>13</v>
      </c>
      <c r="F319" s="107"/>
      <c r="G319" s="102"/>
      <c r="H319" s="29">
        <f aca="true" t="shared" si="7" ref="H319:H326">(F319+G319)*D319</f>
        <v>0</v>
      </c>
    </row>
    <row r="320" spans="1:8" ht="25.5">
      <c r="A320" s="80"/>
      <c r="B320" s="27">
        <v>2</v>
      </c>
      <c r="C320" s="28" t="s">
        <v>363</v>
      </c>
      <c r="D320" s="42">
        <v>1</v>
      </c>
      <c r="E320" s="70" t="s">
        <v>252</v>
      </c>
      <c r="F320" s="107"/>
      <c r="G320" s="102"/>
      <c r="H320" s="29">
        <f t="shared" si="7"/>
        <v>0</v>
      </c>
    </row>
    <row r="321" spans="1:8" ht="25.5">
      <c r="A321" s="80"/>
      <c r="B321" s="27">
        <v>3</v>
      </c>
      <c r="C321" s="28" t="s">
        <v>364</v>
      </c>
      <c r="D321" s="42">
        <v>1</v>
      </c>
      <c r="E321" s="70" t="s">
        <v>252</v>
      </c>
      <c r="F321" s="107"/>
      <c r="G321" s="102"/>
      <c r="H321" s="29">
        <f t="shared" si="7"/>
        <v>0</v>
      </c>
    </row>
    <row r="322" spans="1:8" ht="25.5">
      <c r="A322" s="80"/>
      <c r="B322" s="27">
        <v>4</v>
      </c>
      <c r="C322" s="28" t="s">
        <v>365</v>
      </c>
      <c r="D322" s="42">
        <v>1</v>
      </c>
      <c r="E322" s="70" t="s">
        <v>252</v>
      </c>
      <c r="F322" s="107"/>
      <c r="G322" s="102"/>
      <c r="H322" s="29">
        <f t="shared" si="7"/>
        <v>0</v>
      </c>
    </row>
    <row r="323" spans="1:8" ht="25.5">
      <c r="A323" s="80"/>
      <c r="B323" s="27">
        <v>5</v>
      </c>
      <c r="C323" s="28" t="s">
        <v>366</v>
      </c>
      <c r="D323" s="42">
        <v>1</v>
      </c>
      <c r="E323" s="70" t="s">
        <v>252</v>
      </c>
      <c r="F323" s="107"/>
      <c r="G323" s="102"/>
      <c r="H323" s="29">
        <f t="shared" si="7"/>
        <v>0</v>
      </c>
    </row>
    <row r="324" spans="1:8" ht="12.75">
      <c r="A324" s="80"/>
      <c r="B324" s="27">
        <v>6</v>
      </c>
      <c r="C324" s="28" t="s">
        <v>367</v>
      </c>
      <c r="D324" s="42">
        <v>1</v>
      </c>
      <c r="E324" s="70" t="s">
        <v>252</v>
      </c>
      <c r="F324" s="107"/>
      <c r="G324" s="102"/>
      <c r="H324" s="29">
        <f t="shared" si="7"/>
        <v>0</v>
      </c>
    </row>
    <row r="325" spans="1:8" ht="25.5">
      <c r="A325" s="80"/>
      <c r="B325" s="27">
        <v>7</v>
      </c>
      <c r="C325" s="28" t="s">
        <v>368</v>
      </c>
      <c r="D325" s="42">
        <v>1</v>
      </c>
      <c r="E325" s="70" t="s">
        <v>252</v>
      </c>
      <c r="F325" s="107"/>
      <c r="G325" s="102"/>
      <c r="H325" s="29">
        <f t="shared" si="7"/>
        <v>0</v>
      </c>
    </row>
    <row r="326" spans="1:8" ht="12.75">
      <c r="A326" s="80"/>
      <c r="B326" s="27">
        <v>8</v>
      </c>
      <c r="C326" s="28" t="s">
        <v>369</v>
      </c>
      <c r="D326" s="42">
        <v>1</v>
      </c>
      <c r="E326" s="70" t="s">
        <v>252</v>
      </c>
      <c r="F326" s="107"/>
      <c r="G326" s="102"/>
      <c r="H326" s="29">
        <f t="shared" si="7"/>
        <v>0</v>
      </c>
    </row>
    <row r="327" spans="1:8" ht="12.75">
      <c r="A327" s="81"/>
      <c r="B327" s="82"/>
      <c r="C327" s="83" t="s">
        <v>370</v>
      </c>
      <c r="D327" s="84"/>
      <c r="E327" s="85"/>
      <c r="F327" s="86">
        <f>SUMPRODUCT(D319:D326,F319:F326)</f>
        <v>0</v>
      </c>
      <c r="G327" s="86">
        <f>SUMPRODUCT(D319:D326,G319:G326)</f>
        <v>0</v>
      </c>
      <c r="H327" s="30">
        <f>SUM(H319:H326)</f>
        <v>0</v>
      </c>
    </row>
    <row r="328" spans="1:8" ht="12.75">
      <c r="A328" s="87"/>
      <c r="B328" s="33"/>
      <c r="C328" s="34" t="s">
        <v>377</v>
      </c>
      <c r="D328" s="43"/>
      <c r="E328" s="88"/>
      <c r="F328" s="89">
        <f>SUM(F327,F317,F309,F296,F221)</f>
        <v>0</v>
      </c>
      <c r="G328" s="90">
        <f>SUM(G327,G317,G309,G296,G221)</f>
        <v>0</v>
      </c>
      <c r="H328" s="35">
        <f>SUM(H327,H317,H309,H296,H221)</f>
        <v>0</v>
      </c>
    </row>
    <row r="329" spans="1:8" ht="12.75">
      <c r="A329" s="59"/>
      <c r="B329" s="60" t="s">
        <v>103</v>
      </c>
      <c r="C329" s="61" t="s">
        <v>378</v>
      </c>
      <c r="D329" s="62"/>
      <c r="E329" s="63"/>
      <c r="F329" s="64"/>
      <c r="G329" s="64"/>
      <c r="H329" s="18"/>
    </row>
    <row r="330" spans="1:8" ht="12.75">
      <c r="A330" s="80"/>
      <c r="B330" s="31">
        <v>1</v>
      </c>
      <c r="C330" s="32" t="s">
        <v>478</v>
      </c>
      <c r="D330" s="42"/>
      <c r="E330" s="70"/>
      <c r="F330" s="79"/>
      <c r="G330" s="71"/>
      <c r="H330" s="29"/>
    </row>
    <row r="331" spans="1:8" ht="12.75">
      <c r="A331" s="80"/>
      <c r="B331" s="27" t="s">
        <v>11</v>
      </c>
      <c r="C331" s="28" t="s">
        <v>379</v>
      </c>
      <c r="D331" s="42">
        <v>13</v>
      </c>
      <c r="E331" s="70" t="s">
        <v>72</v>
      </c>
      <c r="F331" s="107"/>
      <c r="G331" s="102"/>
      <c r="H331" s="29">
        <f>SUM(F331,G331)*D331</f>
        <v>0</v>
      </c>
    </row>
    <row r="332" spans="1:8" ht="12.75">
      <c r="A332" s="80"/>
      <c r="B332" s="27" t="s">
        <v>12</v>
      </c>
      <c r="C332" s="28" t="s">
        <v>380</v>
      </c>
      <c r="D332" s="42">
        <v>5</v>
      </c>
      <c r="E332" s="70" t="s">
        <v>381</v>
      </c>
      <c r="F332" s="107"/>
      <c r="G332" s="102"/>
      <c r="H332" s="29">
        <f aca="true" t="shared" si="8" ref="H332:H356">SUM(F332,G332)*D332</f>
        <v>0</v>
      </c>
    </row>
    <row r="333" spans="1:8" ht="12.75">
      <c r="A333" s="80"/>
      <c r="B333" s="27" t="s">
        <v>108</v>
      </c>
      <c r="C333" s="28" t="s">
        <v>382</v>
      </c>
      <c r="D333" s="42">
        <v>22</v>
      </c>
      <c r="E333" s="70" t="s">
        <v>381</v>
      </c>
      <c r="F333" s="107"/>
      <c r="G333" s="102"/>
      <c r="H333" s="29">
        <f t="shared" si="8"/>
        <v>0</v>
      </c>
    </row>
    <row r="334" spans="1:8" ht="12.75">
      <c r="A334" s="80"/>
      <c r="B334" s="27" t="s">
        <v>110</v>
      </c>
      <c r="C334" s="28" t="s">
        <v>383</v>
      </c>
      <c r="D334" s="42">
        <v>11</v>
      </c>
      <c r="E334" s="70" t="s">
        <v>381</v>
      </c>
      <c r="F334" s="107"/>
      <c r="G334" s="102"/>
      <c r="H334" s="29">
        <f t="shared" si="8"/>
        <v>0</v>
      </c>
    </row>
    <row r="335" spans="1:8" ht="12.75">
      <c r="A335" s="80"/>
      <c r="B335" s="27" t="s">
        <v>116</v>
      </c>
      <c r="C335" s="28" t="s">
        <v>384</v>
      </c>
      <c r="D335" s="42">
        <v>60</v>
      </c>
      <c r="E335" s="70" t="s">
        <v>381</v>
      </c>
      <c r="F335" s="107"/>
      <c r="G335" s="102"/>
      <c r="H335" s="29">
        <f t="shared" si="8"/>
        <v>0</v>
      </c>
    </row>
    <row r="336" spans="1:8" ht="12.75">
      <c r="A336" s="80"/>
      <c r="B336" s="27" t="s">
        <v>123</v>
      </c>
      <c r="C336" s="28" t="s">
        <v>385</v>
      </c>
      <c r="D336" s="42">
        <v>13</v>
      </c>
      <c r="E336" s="70" t="s">
        <v>381</v>
      </c>
      <c r="F336" s="107"/>
      <c r="G336" s="102"/>
      <c r="H336" s="29">
        <f t="shared" si="8"/>
        <v>0</v>
      </c>
    </row>
    <row r="337" spans="1:8" ht="12.75">
      <c r="A337" s="80"/>
      <c r="B337" s="27" t="s">
        <v>129</v>
      </c>
      <c r="C337" s="28" t="s">
        <v>386</v>
      </c>
      <c r="D337" s="42">
        <v>22</v>
      </c>
      <c r="E337" s="70" t="s">
        <v>381</v>
      </c>
      <c r="F337" s="107"/>
      <c r="G337" s="102"/>
      <c r="H337" s="29">
        <f t="shared" si="8"/>
        <v>0</v>
      </c>
    </row>
    <row r="338" spans="1:8" ht="12.75">
      <c r="A338" s="80"/>
      <c r="B338" s="27" t="s">
        <v>139</v>
      </c>
      <c r="C338" s="28" t="s">
        <v>387</v>
      </c>
      <c r="D338" s="42">
        <v>35</v>
      </c>
      <c r="E338" s="70" t="s">
        <v>381</v>
      </c>
      <c r="F338" s="107"/>
      <c r="G338" s="102"/>
      <c r="H338" s="29">
        <f t="shared" si="8"/>
        <v>0</v>
      </c>
    </row>
    <row r="339" spans="1:8" ht="12.75">
      <c r="A339" s="80"/>
      <c r="B339" s="27" t="s">
        <v>141</v>
      </c>
      <c r="C339" s="28" t="s">
        <v>388</v>
      </c>
      <c r="D339" s="42">
        <v>33</v>
      </c>
      <c r="E339" s="70" t="s">
        <v>15</v>
      </c>
      <c r="F339" s="107"/>
      <c r="G339" s="102"/>
      <c r="H339" s="29">
        <f t="shared" si="8"/>
        <v>0</v>
      </c>
    </row>
    <row r="340" spans="1:8" ht="12.75">
      <c r="A340" s="80"/>
      <c r="B340" s="27" t="s">
        <v>143</v>
      </c>
      <c r="C340" s="28" t="s">
        <v>389</v>
      </c>
      <c r="D340" s="42">
        <v>95</v>
      </c>
      <c r="E340" s="70" t="s">
        <v>15</v>
      </c>
      <c r="F340" s="107"/>
      <c r="G340" s="102"/>
      <c r="H340" s="29">
        <f t="shared" si="8"/>
        <v>0</v>
      </c>
    </row>
    <row r="341" spans="1:8" ht="12.75">
      <c r="A341" s="80"/>
      <c r="B341" s="27" t="s">
        <v>145</v>
      </c>
      <c r="C341" s="28" t="s">
        <v>390</v>
      </c>
      <c r="D341" s="42">
        <v>36</v>
      </c>
      <c r="E341" s="70" t="s">
        <v>15</v>
      </c>
      <c r="F341" s="107"/>
      <c r="G341" s="102"/>
      <c r="H341" s="29">
        <f t="shared" si="8"/>
        <v>0</v>
      </c>
    </row>
    <row r="342" spans="1:8" ht="12.75">
      <c r="A342" s="80"/>
      <c r="B342" s="27" t="s">
        <v>147</v>
      </c>
      <c r="C342" s="28" t="s">
        <v>391</v>
      </c>
      <c r="D342" s="42">
        <v>84</v>
      </c>
      <c r="E342" s="70" t="s">
        <v>15</v>
      </c>
      <c r="F342" s="107"/>
      <c r="G342" s="102"/>
      <c r="H342" s="29">
        <f t="shared" si="8"/>
        <v>0</v>
      </c>
    </row>
    <row r="343" spans="1:8" ht="12.75">
      <c r="A343" s="80"/>
      <c r="B343" s="27" t="s">
        <v>285</v>
      </c>
      <c r="C343" s="28" t="s">
        <v>392</v>
      </c>
      <c r="D343" s="42">
        <v>18</v>
      </c>
      <c r="E343" s="70" t="s">
        <v>15</v>
      </c>
      <c r="F343" s="107"/>
      <c r="G343" s="102"/>
      <c r="H343" s="29">
        <f t="shared" si="8"/>
        <v>0</v>
      </c>
    </row>
    <row r="344" spans="1:8" ht="12.75">
      <c r="A344" s="80"/>
      <c r="B344" s="27" t="s">
        <v>286</v>
      </c>
      <c r="C344" s="28" t="s">
        <v>393</v>
      </c>
      <c r="D344" s="42">
        <v>22</v>
      </c>
      <c r="E344" s="70" t="s">
        <v>15</v>
      </c>
      <c r="F344" s="107"/>
      <c r="G344" s="102"/>
      <c r="H344" s="29">
        <f t="shared" si="8"/>
        <v>0</v>
      </c>
    </row>
    <row r="345" spans="1:8" ht="12.75">
      <c r="A345" s="80"/>
      <c r="B345" s="27" t="s">
        <v>288</v>
      </c>
      <c r="C345" s="28" t="s">
        <v>394</v>
      </c>
      <c r="D345" s="42">
        <v>28</v>
      </c>
      <c r="E345" s="70" t="s">
        <v>15</v>
      </c>
      <c r="F345" s="107"/>
      <c r="G345" s="102"/>
      <c r="H345" s="29">
        <f t="shared" si="8"/>
        <v>0</v>
      </c>
    </row>
    <row r="346" spans="1:8" ht="12.75">
      <c r="A346" s="80"/>
      <c r="B346" s="27" t="s">
        <v>446</v>
      </c>
      <c r="C346" s="28" t="s">
        <v>395</v>
      </c>
      <c r="D346" s="42">
        <v>5</v>
      </c>
      <c r="E346" s="70" t="s">
        <v>72</v>
      </c>
      <c r="F346" s="107"/>
      <c r="G346" s="102"/>
      <c r="H346" s="29">
        <f t="shared" si="8"/>
        <v>0</v>
      </c>
    </row>
    <row r="347" spans="1:8" ht="12.75">
      <c r="A347" s="80"/>
      <c r="B347" s="27" t="s">
        <v>447</v>
      </c>
      <c r="C347" s="28" t="s">
        <v>396</v>
      </c>
      <c r="D347" s="42">
        <v>5</v>
      </c>
      <c r="E347" s="70" t="s">
        <v>72</v>
      </c>
      <c r="F347" s="107"/>
      <c r="G347" s="102"/>
      <c r="H347" s="29">
        <f t="shared" si="8"/>
        <v>0</v>
      </c>
    </row>
    <row r="348" spans="1:8" ht="12.75">
      <c r="A348" s="80"/>
      <c r="B348" s="27" t="s">
        <v>448</v>
      </c>
      <c r="C348" s="28" t="s">
        <v>397</v>
      </c>
      <c r="D348" s="42">
        <v>10</v>
      </c>
      <c r="E348" s="70" t="s">
        <v>72</v>
      </c>
      <c r="F348" s="107"/>
      <c r="G348" s="102"/>
      <c r="H348" s="29">
        <f t="shared" si="8"/>
        <v>0</v>
      </c>
    </row>
    <row r="349" spans="1:8" ht="12.75">
      <c r="A349" s="80"/>
      <c r="B349" s="27" t="s">
        <v>449</v>
      </c>
      <c r="C349" s="28" t="s">
        <v>398</v>
      </c>
      <c r="D349" s="42">
        <v>10</v>
      </c>
      <c r="E349" s="70" t="s">
        <v>72</v>
      </c>
      <c r="F349" s="107"/>
      <c r="G349" s="102"/>
      <c r="H349" s="29">
        <f t="shared" si="8"/>
        <v>0</v>
      </c>
    </row>
    <row r="350" spans="1:8" ht="12.75">
      <c r="A350" s="80"/>
      <c r="B350" s="27" t="s">
        <v>450</v>
      </c>
      <c r="C350" s="28" t="s">
        <v>399</v>
      </c>
      <c r="D350" s="42">
        <v>25</v>
      </c>
      <c r="E350" s="70" t="s">
        <v>381</v>
      </c>
      <c r="F350" s="107"/>
      <c r="G350" s="102"/>
      <c r="H350" s="29">
        <f t="shared" si="8"/>
        <v>0</v>
      </c>
    </row>
    <row r="351" spans="1:8" ht="12.75">
      <c r="A351" s="80"/>
      <c r="B351" s="27" t="s">
        <v>451</v>
      </c>
      <c r="C351" s="28" t="s">
        <v>400</v>
      </c>
      <c r="D351" s="42">
        <v>30</v>
      </c>
      <c r="E351" s="70" t="s">
        <v>427</v>
      </c>
      <c r="F351" s="107"/>
      <c r="G351" s="102"/>
      <c r="H351" s="29">
        <f t="shared" si="8"/>
        <v>0</v>
      </c>
    </row>
    <row r="352" spans="1:8" ht="12.75">
      <c r="A352" s="80"/>
      <c r="B352" s="27" t="s">
        <v>452</v>
      </c>
      <c r="C352" s="28" t="s">
        <v>401</v>
      </c>
      <c r="D352" s="42">
        <v>70</v>
      </c>
      <c r="E352" s="70" t="s">
        <v>15</v>
      </c>
      <c r="F352" s="107"/>
      <c r="G352" s="102"/>
      <c r="H352" s="29">
        <f t="shared" si="8"/>
        <v>0</v>
      </c>
    </row>
    <row r="353" spans="1:8" ht="12.75">
      <c r="A353" s="80"/>
      <c r="B353" s="27" t="s">
        <v>453</v>
      </c>
      <c r="C353" s="28" t="s">
        <v>402</v>
      </c>
      <c r="D353" s="42">
        <v>30</v>
      </c>
      <c r="E353" s="70" t="s">
        <v>15</v>
      </c>
      <c r="F353" s="107"/>
      <c r="G353" s="102"/>
      <c r="H353" s="29">
        <f t="shared" si="8"/>
        <v>0</v>
      </c>
    </row>
    <row r="354" spans="1:8" ht="12.75">
      <c r="A354" s="80"/>
      <c r="B354" s="27" t="s">
        <v>454</v>
      </c>
      <c r="C354" s="28" t="s">
        <v>403</v>
      </c>
      <c r="D354" s="42">
        <v>70</v>
      </c>
      <c r="E354" s="70" t="s">
        <v>15</v>
      </c>
      <c r="F354" s="107"/>
      <c r="G354" s="102"/>
      <c r="H354" s="29">
        <f t="shared" si="8"/>
        <v>0</v>
      </c>
    </row>
    <row r="355" spans="1:8" ht="12.75">
      <c r="A355" s="80"/>
      <c r="B355" s="27" t="s">
        <v>455</v>
      </c>
      <c r="C355" s="28" t="s">
        <v>404</v>
      </c>
      <c r="D355" s="42">
        <v>30</v>
      </c>
      <c r="E355" s="70" t="s">
        <v>15</v>
      </c>
      <c r="F355" s="107"/>
      <c r="G355" s="102"/>
      <c r="H355" s="29">
        <f t="shared" si="8"/>
        <v>0</v>
      </c>
    </row>
    <row r="356" spans="1:8" ht="25.5">
      <c r="A356" s="80"/>
      <c r="B356" s="27" t="s">
        <v>456</v>
      </c>
      <c r="C356" s="28" t="s">
        <v>405</v>
      </c>
      <c r="D356" s="42">
        <v>1</v>
      </c>
      <c r="E356" s="70" t="s">
        <v>16</v>
      </c>
      <c r="F356" s="107"/>
      <c r="G356" s="102"/>
      <c r="H356" s="29">
        <f t="shared" si="8"/>
        <v>0</v>
      </c>
    </row>
    <row r="357" spans="1:8" ht="12.75">
      <c r="A357" s="80"/>
      <c r="B357" s="31">
        <v>2</v>
      </c>
      <c r="C357" s="32" t="s">
        <v>479</v>
      </c>
      <c r="D357" s="42"/>
      <c r="E357" s="70"/>
      <c r="F357" s="79"/>
      <c r="G357" s="71"/>
      <c r="H357" s="29"/>
    </row>
    <row r="358" spans="1:8" ht="12.75">
      <c r="A358" s="80"/>
      <c r="B358" s="27" t="s">
        <v>17</v>
      </c>
      <c r="C358" s="28" t="s">
        <v>406</v>
      </c>
      <c r="D358" s="42">
        <v>200</v>
      </c>
      <c r="E358" s="70" t="s">
        <v>15</v>
      </c>
      <c r="F358" s="107"/>
      <c r="G358" s="102"/>
      <c r="H358" s="29">
        <f aca="true" t="shared" si="9" ref="H358:H394">SUM(F358,G358)*D358</f>
        <v>0</v>
      </c>
    </row>
    <row r="359" spans="1:8" ht="12.75">
      <c r="A359" s="80"/>
      <c r="B359" s="27" t="s">
        <v>24</v>
      </c>
      <c r="C359" s="28" t="s">
        <v>407</v>
      </c>
      <c r="D359" s="42">
        <v>2</v>
      </c>
      <c r="E359" s="70" t="s">
        <v>72</v>
      </c>
      <c r="F359" s="107"/>
      <c r="G359" s="102"/>
      <c r="H359" s="29">
        <f t="shared" si="9"/>
        <v>0</v>
      </c>
    </row>
    <row r="360" spans="1:8" ht="12.75">
      <c r="A360" s="80"/>
      <c r="B360" s="27" t="s">
        <v>50</v>
      </c>
      <c r="C360" s="28" t="s">
        <v>408</v>
      </c>
      <c r="D360" s="42">
        <v>40</v>
      </c>
      <c r="E360" s="70" t="s">
        <v>15</v>
      </c>
      <c r="F360" s="107"/>
      <c r="G360" s="102"/>
      <c r="H360" s="29">
        <f t="shared" si="9"/>
        <v>0</v>
      </c>
    </row>
    <row r="361" spans="1:8" ht="12.75">
      <c r="A361" s="80"/>
      <c r="B361" s="27" t="s">
        <v>51</v>
      </c>
      <c r="C361" s="28" t="s">
        <v>409</v>
      </c>
      <c r="D361" s="42">
        <v>80</v>
      </c>
      <c r="E361" s="70" t="s">
        <v>15</v>
      </c>
      <c r="F361" s="107"/>
      <c r="G361" s="102"/>
      <c r="H361" s="29">
        <f t="shared" si="9"/>
        <v>0</v>
      </c>
    </row>
    <row r="362" spans="1:8" ht="25.5">
      <c r="A362" s="80"/>
      <c r="B362" s="27" t="s">
        <v>52</v>
      </c>
      <c r="C362" s="28" t="s">
        <v>576</v>
      </c>
      <c r="D362" s="42">
        <v>1</v>
      </c>
      <c r="E362" s="70" t="s">
        <v>16</v>
      </c>
      <c r="F362" s="107"/>
      <c r="G362" s="102"/>
      <c r="H362" s="29">
        <f t="shared" si="9"/>
        <v>0</v>
      </c>
    </row>
    <row r="363" spans="1:8" ht="12.75">
      <c r="A363" s="80"/>
      <c r="B363" s="31">
        <v>3</v>
      </c>
      <c r="C363" s="32" t="s">
        <v>480</v>
      </c>
      <c r="D363" s="42"/>
      <c r="E363" s="70"/>
      <c r="F363" s="79"/>
      <c r="G363" s="71"/>
      <c r="H363" s="29"/>
    </row>
    <row r="364" spans="1:8" ht="12.75">
      <c r="A364" s="80"/>
      <c r="B364" s="27" t="s">
        <v>81</v>
      </c>
      <c r="C364" s="28" t="s">
        <v>410</v>
      </c>
      <c r="D364" s="42">
        <v>485</v>
      </c>
      <c r="E364" s="70" t="s">
        <v>381</v>
      </c>
      <c r="F364" s="107"/>
      <c r="G364" s="102"/>
      <c r="H364" s="29">
        <f t="shared" si="9"/>
        <v>0</v>
      </c>
    </row>
    <row r="365" spans="1:8" ht="12.75">
      <c r="A365" s="80"/>
      <c r="B365" s="27" t="s">
        <v>82</v>
      </c>
      <c r="C365" s="28" t="s">
        <v>411</v>
      </c>
      <c r="D365" s="42">
        <v>20</v>
      </c>
      <c r="E365" s="70" t="s">
        <v>15</v>
      </c>
      <c r="F365" s="107"/>
      <c r="G365" s="102"/>
      <c r="H365" s="29">
        <f t="shared" si="9"/>
        <v>0</v>
      </c>
    </row>
    <row r="366" spans="1:8" ht="12.75">
      <c r="A366" s="80"/>
      <c r="B366" s="27" t="s">
        <v>83</v>
      </c>
      <c r="C366" s="28" t="s">
        <v>412</v>
      </c>
      <c r="D366" s="42">
        <v>100</v>
      </c>
      <c r="E366" s="70" t="s">
        <v>13</v>
      </c>
      <c r="F366" s="107"/>
      <c r="G366" s="102"/>
      <c r="H366" s="29">
        <f t="shared" si="9"/>
        <v>0</v>
      </c>
    </row>
    <row r="367" spans="1:8" ht="12.75">
      <c r="A367" s="80"/>
      <c r="B367" s="27" t="s">
        <v>457</v>
      </c>
      <c r="C367" s="28" t="s">
        <v>413</v>
      </c>
      <c r="D367" s="42">
        <v>15</v>
      </c>
      <c r="E367" s="70" t="s">
        <v>72</v>
      </c>
      <c r="F367" s="107"/>
      <c r="G367" s="102"/>
      <c r="H367" s="29">
        <f t="shared" si="9"/>
        <v>0</v>
      </c>
    </row>
    <row r="368" spans="1:8" ht="25.5">
      <c r="A368" s="80"/>
      <c r="B368" s="27" t="s">
        <v>458</v>
      </c>
      <c r="C368" s="28" t="s">
        <v>414</v>
      </c>
      <c r="D368" s="42">
        <v>12</v>
      </c>
      <c r="E368" s="70" t="s">
        <v>72</v>
      </c>
      <c r="F368" s="107"/>
      <c r="G368" s="102"/>
      <c r="H368" s="29">
        <f t="shared" si="9"/>
        <v>0</v>
      </c>
    </row>
    <row r="369" spans="1:8" ht="12.75">
      <c r="A369" s="80"/>
      <c r="B369" s="27" t="s">
        <v>459</v>
      </c>
      <c r="C369" s="28" t="s">
        <v>415</v>
      </c>
      <c r="D369" s="42">
        <v>2</v>
      </c>
      <c r="E369" s="70" t="s">
        <v>72</v>
      </c>
      <c r="F369" s="107"/>
      <c r="G369" s="102"/>
      <c r="H369" s="29">
        <f t="shared" si="9"/>
        <v>0</v>
      </c>
    </row>
    <row r="370" spans="1:8" ht="25.5">
      <c r="A370" s="80"/>
      <c r="B370" s="27" t="s">
        <v>460</v>
      </c>
      <c r="C370" s="28" t="s">
        <v>416</v>
      </c>
      <c r="D370" s="42">
        <v>1</v>
      </c>
      <c r="E370" s="70" t="s">
        <v>16</v>
      </c>
      <c r="F370" s="107"/>
      <c r="G370" s="102"/>
      <c r="H370" s="29">
        <f t="shared" si="9"/>
        <v>0</v>
      </c>
    </row>
    <row r="371" spans="1:8" ht="12.75">
      <c r="A371" s="80"/>
      <c r="B371" s="31">
        <v>4</v>
      </c>
      <c r="C371" s="32" t="s">
        <v>481</v>
      </c>
      <c r="D371" s="42"/>
      <c r="E371" s="70"/>
      <c r="F371" s="79"/>
      <c r="G371" s="71"/>
      <c r="H371" s="29"/>
    </row>
    <row r="372" spans="1:8" ht="12.75">
      <c r="A372" s="80"/>
      <c r="B372" s="27" t="s">
        <v>461</v>
      </c>
      <c r="C372" s="28" t="s">
        <v>417</v>
      </c>
      <c r="D372" s="42">
        <v>70</v>
      </c>
      <c r="E372" s="70" t="s">
        <v>381</v>
      </c>
      <c r="F372" s="107"/>
      <c r="G372" s="102"/>
      <c r="H372" s="29">
        <f t="shared" si="9"/>
        <v>0</v>
      </c>
    </row>
    <row r="373" spans="1:8" ht="12.75">
      <c r="A373" s="80"/>
      <c r="B373" s="27" t="s">
        <v>462</v>
      </c>
      <c r="C373" s="28" t="s">
        <v>418</v>
      </c>
      <c r="D373" s="42">
        <v>4</v>
      </c>
      <c r="E373" s="70" t="s">
        <v>13</v>
      </c>
      <c r="F373" s="107"/>
      <c r="G373" s="102"/>
      <c r="H373" s="29">
        <f t="shared" si="9"/>
        <v>0</v>
      </c>
    </row>
    <row r="374" spans="1:8" ht="12.75">
      <c r="A374" s="80"/>
      <c r="B374" s="27" t="s">
        <v>463</v>
      </c>
      <c r="C374" s="28" t="s">
        <v>419</v>
      </c>
      <c r="D374" s="42">
        <v>4</v>
      </c>
      <c r="E374" s="70" t="s">
        <v>13</v>
      </c>
      <c r="F374" s="107"/>
      <c r="G374" s="102"/>
      <c r="H374" s="29">
        <f t="shared" si="9"/>
        <v>0</v>
      </c>
    </row>
    <row r="375" spans="1:8" ht="12.75">
      <c r="A375" s="80"/>
      <c r="B375" s="27" t="s">
        <v>464</v>
      </c>
      <c r="C375" s="28" t="s">
        <v>420</v>
      </c>
      <c r="D375" s="42">
        <v>4</v>
      </c>
      <c r="E375" s="70" t="s">
        <v>72</v>
      </c>
      <c r="F375" s="107"/>
      <c r="G375" s="102"/>
      <c r="H375" s="29">
        <f t="shared" si="9"/>
        <v>0</v>
      </c>
    </row>
    <row r="376" spans="1:8" ht="12.75">
      <c r="A376" s="80"/>
      <c r="B376" s="27" t="s">
        <v>465</v>
      </c>
      <c r="C376" s="28" t="s">
        <v>421</v>
      </c>
      <c r="D376" s="42">
        <v>2</v>
      </c>
      <c r="E376" s="70" t="s">
        <v>72</v>
      </c>
      <c r="F376" s="107"/>
      <c r="G376" s="102"/>
      <c r="H376" s="29">
        <f t="shared" si="9"/>
        <v>0</v>
      </c>
    </row>
    <row r="377" spans="1:8" ht="12.75">
      <c r="A377" s="80"/>
      <c r="B377" s="31">
        <v>5</v>
      </c>
      <c r="C377" s="32" t="s">
        <v>482</v>
      </c>
      <c r="D377" s="42"/>
      <c r="E377" s="70"/>
      <c r="F377" s="79"/>
      <c r="G377" s="71"/>
      <c r="H377" s="29"/>
    </row>
    <row r="378" spans="1:8" ht="12.75">
      <c r="A378" s="80"/>
      <c r="B378" s="27" t="s">
        <v>466</v>
      </c>
      <c r="C378" s="28" t="s">
        <v>422</v>
      </c>
      <c r="D378" s="42">
        <v>200</v>
      </c>
      <c r="E378" s="70" t="s">
        <v>381</v>
      </c>
      <c r="F378" s="107"/>
      <c r="G378" s="102"/>
      <c r="H378" s="29">
        <f t="shared" si="9"/>
        <v>0</v>
      </c>
    </row>
    <row r="379" spans="1:8" ht="12.75">
      <c r="A379" s="80"/>
      <c r="B379" s="27" t="s">
        <v>467</v>
      </c>
      <c r="C379" s="28" t="s">
        <v>423</v>
      </c>
      <c r="D379" s="42">
        <v>12</v>
      </c>
      <c r="E379" s="70" t="s">
        <v>15</v>
      </c>
      <c r="F379" s="107"/>
      <c r="G379" s="102"/>
      <c r="H379" s="29">
        <f t="shared" si="9"/>
        <v>0</v>
      </c>
    </row>
    <row r="380" spans="1:8" ht="12.75">
      <c r="A380" s="80"/>
      <c r="B380" s="27" t="s">
        <v>468</v>
      </c>
      <c r="C380" s="28" t="s">
        <v>424</v>
      </c>
      <c r="D380" s="42">
        <v>1</v>
      </c>
      <c r="E380" s="70" t="s">
        <v>16</v>
      </c>
      <c r="F380" s="79" t="s">
        <v>425</v>
      </c>
      <c r="G380" s="102"/>
      <c r="H380" s="29">
        <f t="shared" si="9"/>
        <v>0</v>
      </c>
    </row>
    <row r="381" spans="1:8" ht="12.75">
      <c r="A381" s="80"/>
      <c r="B381" s="27" t="s">
        <v>469</v>
      </c>
      <c r="C381" s="28" t="s">
        <v>426</v>
      </c>
      <c r="D381" s="42">
        <v>2</v>
      </c>
      <c r="E381" s="70" t="s">
        <v>427</v>
      </c>
      <c r="F381" s="107"/>
      <c r="G381" s="102"/>
      <c r="H381" s="29">
        <f t="shared" si="9"/>
        <v>0</v>
      </c>
    </row>
    <row r="382" spans="1:256" ht="12.75">
      <c r="A382" s="80"/>
      <c r="B382" s="31">
        <v>6</v>
      </c>
      <c r="C382" s="32" t="s">
        <v>483</v>
      </c>
      <c r="D382" s="42"/>
      <c r="E382" s="70"/>
      <c r="F382" s="79"/>
      <c r="G382" s="71"/>
      <c r="H382" s="29"/>
      <c r="I382" s="17"/>
      <c r="J382" s="15"/>
      <c r="K382" s="16"/>
      <c r="L382" s="11"/>
      <c r="M382" s="9"/>
      <c r="N382" s="12"/>
      <c r="O382" s="13"/>
      <c r="P382" s="14"/>
      <c r="Q382" s="10"/>
      <c r="R382" s="15"/>
      <c r="S382" s="16"/>
      <c r="T382" s="11"/>
      <c r="U382" s="9"/>
      <c r="V382" s="12"/>
      <c r="W382" s="13"/>
      <c r="X382" s="14"/>
      <c r="Y382" s="10"/>
      <c r="Z382" s="15"/>
      <c r="AA382" s="16"/>
      <c r="AB382" s="11"/>
      <c r="AC382" s="9"/>
      <c r="AD382" s="12"/>
      <c r="AE382" s="13"/>
      <c r="AF382" s="14"/>
      <c r="AG382" s="10"/>
      <c r="AH382" s="15"/>
      <c r="AI382" s="16"/>
      <c r="AJ382" s="11"/>
      <c r="AK382" s="9"/>
      <c r="AL382" s="12"/>
      <c r="AM382" s="13"/>
      <c r="AN382" s="14"/>
      <c r="AO382" s="10"/>
      <c r="AP382" s="15"/>
      <c r="AQ382" s="16"/>
      <c r="AR382" s="11"/>
      <c r="AS382" s="9"/>
      <c r="AT382" s="12"/>
      <c r="AU382" s="13"/>
      <c r="AV382" s="14"/>
      <c r="AW382" s="10"/>
      <c r="AX382" s="15"/>
      <c r="AY382" s="16"/>
      <c r="AZ382" s="11"/>
      <c r="BA382" s="9"/>
      <c r="BB382" s="12"/>
      <c r="BC382" s="13"/>
      <c r="BD382" s="14"/>
      <c r="BE382" s="10"/>
      <c r="BF382" s="15"/>
      <c r="BG382" s="16"/>
      <c r="BH382" s="11"/>
      <c r="BI382" s="9"/>
      <c r="BJ382" s="12"/>
      <c r="BK382" s="13"/>
      <c r="BL382" s="14"/>
      <c r="BM382" s="10"/>
      <c r="BN382" s="15"/>
      <c r="BO382" s="16"/>
      <c r="BP382" s="11"/>
      <c r="BQ382" s="9"/>
      <c r="BR382" s="12"/>
      <c r="BS382" s="13"/>
      <c r="BT382" s="14"/>
      <c r="BU382" s="10"/>
      <c r="BV382" s="15"/>
      <c r="BW382" s="16"/>
      <c r="BX382" s="11"/>
      <c r="BY382" s="9"/>
      <c r="BZ382" s="12"/>
      <c r="CA382" s="13"/>
      <c r="CB382" s="14"/>
      <c r="CC382" s="10"/>
      <c r="CD382" s="15"/>
      <c r="CE382" s="16"/>
      <c r="CF382" s="11"/>
      <c r="CG382" s="9"/>
      <c r="CH382" s="12"/>
      <c r="CI382" s="13"/>
      <c r="CJ382" s="14"/>
      <c r="CK382" s="10"/>
      <c r="CL382" s="15"/>
      <c r="CM382" s="16"/>
      <c r="CN382" s="11"/>
      <c r="CO382" s="9"/>
      <c r="CP382" s="12"/>
      <c r="CQ382" s="13"/>
      <c r="CR382" s="14"/>
      <c r="CS382" s="10"/>
      <c r="CT382" s="15"/>
      <c r="CU382" s="16"/>
      <c r="CV382" s="11"/>
      <c r="CW382" s="9"/>
      <c r="CX382" s="12"/>
      <c r="CY382" s="13"/>
      <c r="CZ382" s="14"/>
      <c r="DA382" s="10"/>
      <c r="DB382" s="15"/>
      <c r="DC382" s="16"/>
      <c r="DD382" s="11"/>
      <c r="DE382" s="9"/>
      <c r="DF382" s="12"/>
      <c r="DG382" s="13"/>
      <c r="DH382" s="14"/>
      <c r="DI382" s="10"/>
      <c r="DJ382" s="15"/>
      <c r="DK382" s="16"/>
      <c r="DL382" s="11"/>
      <c r="DM382" s="9"/>
      <c r="DN382" s="12"/>
      <c r="DO382" s="13"/>
      <c r="DP382" s="14"/>
      <c r="DQ382" s="10"/>
      <c r="DR382" s="15"/>
      <c r="DS382" s="16"/>
      <c r="DT382" s="11"/>
      <c r="DU382" s="9"/>
      <c r="DV382" s="12"/>
      <c r="DW382" s="13"/>
      <c r="DX382" s="14"/>
      <c r="DY382" s="10"/>
      <c r="DZ382" s="15"/>
      <c r="EA382" s="16"/>
      <c r="EB382" s="11"/>
      <c r="EC382" s="9"/>
      <c r="ED382" s="12"/>
      <c r="EE382" s="13"/>
      <c r="EF382" s="14"/>
      <c r="EG382" s="10"/>
      <c r="EH382" s="15"/>
      <c r="EI382" s="16"/>
      <c r="EJ382" s="11"/>
      <c r="EK382" s="9"/>
      <c r="EL382" s="12"/>
      <c r="EM382" s="13"/>
      <c r="EN382" s="14"/>
      <c r="EO382" s="10"/>
      <c r="EP382" s="15"/>
      <c r="EQ382" s="16"/>
      <c r="ER382" s="11"/>
      <c r="ES382" s="9"/>
      <c r="ET382" s="12"/>
      <c r="EU382" s="13"/>
      <c r="EV382" s="14"/>
      <c r="EW382" s="10"/>
      <c r="EX382" s="15"/>
      <c r="EY382" s="16"/>
      <c r="EZ382" s="11"/>
      <c r="FA382" s="9"/>
      <c r="FB382" s="12"/>
      <c r="FC382" s="13"/>
      <c r="FD382" s="14"/>
      <c r="FE382" s="10"/>
      <c r="FF382" s="15"/>
      <c r="FG382" s="16"/>
      <c r="FH382" s="11"/>
      <c r="FI382" s="9"/>
      <c r="FJ382" s="12"/>
      <c r="FK382" s="13"/>
      <c r="FL382" s="14"/>
      <c r="FM382" s="10"/>
      <c r="FN382" s="15"/>
      <c r="FO382" s="16"/>
      <c r="FP382" s="11"/>
      <c r="FQ382" s="9"/>
      <c r="FR382" s="12"/>
      <c r="FS382" s="13"/>
      <c r="FT382" s="14"/>
      <c r="FU382" s="10"/>
      <c r="FV382" s="15"/>
      <c r="FW382" s="16"/>
      <c r="FX382" s="11"/>
      <c r="FY382" s="9"/>
      <c r="FZ382" s="12"/>
      <c r="GA382" s="13"/>
      <c r="GB382" s="14"/>
      <c r="GC382" s="10"/>
      <c r="GD382" s="15"/>
      <c r="GE382" s="16"/>
      <c r="GF382" s="11"/>
      <c r="GG382" s="9"/>
      <c r="GH382" s="12"/>
      <c r="GI382" s="13"/>
      <c r="GJ382" s="14"/>
      <c r="GK382" s="10"/>
      <c r="GL382" s="15"/>
      <c r="GM382" s="16"/>
      <c r="GN382" s="11"/>
      <c r="GO382" s="9"/>
      <c r="GP382" s="12"/>
      <c r="GQ382" s="13"/>
      <c r="GR382" s="14"/>
      <c r="GS382" s="10"/>
      <c r="GT382" s="15"/>
      <c r="GU382" s="16"/>
      <c r="GV382" s="11"/>
      <c r="GW382" s="9"/>
      <c r="GX382" s="12"/>
      <c r="GY382" s="13"/>
      <c r="GZ382" s="14"/>
      <c r="HA382" s="10"/>
      <c r="HB382" s="15"/>
      <c r="HC382" s="16"/>
      <c r="HD382" s="11"/>
      <c r="HE382" s="9"/>
      <c r="HF382" s="12"/>
      <c r="HG382" s="13"/>
      <c r="HH382" s="14"/>
      <c r="HI382" s="10"/>
      <c r="HJ382" s="15"/>
      <c r="HK382" s="16"/>
      <c r="HL382" s="11"/>
      <c r="HM382" s="9"/>
      <c r="HN382" s="12"/>
      <c r="HO382" s="13"/>
      <c r="HP382" s="14"/>
      <c r="HQ382" s="10"/>
      <c r="HR382" s="15"/>
      <c r="HS382" s="16"/>
      <c r="HT382" s="11"/>
      <c r="HU382" s="9"/>
      <c r="HV382" s="12"/>
      <c r="HW382" s="13"/>
      <c r="HX382" s="14"/>
      <c r="HY382" s="10"/>
      <c r="HZ382" s="15"/>
      <c r="IA382" s="16"/>
      <c r="IB382" s="11"/>
      <c r="IC382" s="9"/>
      <c r="ID382" s="12"/>
      <c r="IE382" s="13"/>
      <c r="IF382" s="14"/>
      <c r="IG382" s="10"/>
      <c r="IH382" s="15"/>
      <c r="II382" s="16"/>
      <c r="IJ382" s="11"/>
      <c r="IK382" s="9"/>
      <c r="IL382" s="12"/>
      <c r="IM382" s="13"/>
      <c r="IN382" s="14"/>
      <c r="IO382" s="10"/>
      <c r="IP382" s="15"/>
      <c r="IQ382" s="16"/>
      <c r="IR382" s="11"/>
      <c r="IS382" s="9"/>
      <c r="IT382" s="12"/>
      <c r="IU382" s="13"/>
      <c r="IV382" s="14"/>
    </row>
    <row r="383" spans="1:8" ht="12.75">
      <c r="A383" s="80"/>
      <c r="B383" s="27" t="s">
        <v>84</v>
      </c>
      <c r="C383" s="28" t="s">
        <v>428</v>
      </c>
      <c r="D383" s="42">
        <v>2</v>
      </c>
      <c r="E383" s="70" t="s">
        <v>72</v>
      </c>
      <c r="F383" s="107"/>
      <c r="G383" s="102"/>
      <c r="H383" s="29">
        <f t="shared" si="9"/>
        <v>0</v>
      </c>
    </row>
    <row r="384" spans="1:8" ht="12.75">
      <c r="A384" s="80"/>
      <c r="B384" s="27" t="s">
        <v>85</v>
      </c>
      <c r="C384" s="28" t="s">
        <v>429</v>
      </c>
      <c r="D384" s="42">
        <v>1</v>
      </c>
      <c r="E384" s="70" t="s">
        <v>72</v>
      </c>
      <c r="F384" s="107"/>
      <c r="G384" s="102"/>
      <c r="H384" s="29">
        <f t="shared" si="9"/>
        <v>0</v>
      </c>
    </row>
    <row r="385" spans="1:8" ht="12.75">
      <c r="A385" s="80"/>
      <c r="B385" s="27" t="s">
        <v>86</v>
      </c>
      <c r="C385" s="28" t="s">
        <v>430</v>
      </c>
      <c r="D385" s="42">
        <v>2</v>
      </c>
      <c r="E385" s="70" t="s">
        <v>72</v>
      </c>
      <c r="F385" s="107"/>
      <c r="G385" s="102"/>
      <c r="H385" s="29">
        <f t="shared" si="9"/>
        <v>0</v>
      </c>
    </row>
    <row r="386" spans="1:8" ht="12.75">
      <c r="A386" s="80"/>
      <c r="B386" s="27" t="s">
        <v>87</v>
      </c>
      <c r="C386" s="28" t="s">
        <v>431</v>
      </c>
      <c r="D386" s="42">
        <v>1</v>
      </c>
      <c r="E386" s="70" t="s">
        <v>72</v>
      </c>
      <c r="F386" s="107"/>
      <c r="G386" s="102"/>
      <c r="H386" s="29">
        <f t="shared" si="9"/>
        <v>0</v>
      </c>
    </row>
    <row r="387" spans="1:8" ht="12.75">
      <c r="A387" s="80"/>
      <c r="B387" s="27" t="s">
        <v>470</v>
      </c>
      <c r="C387" s="28" t="s">
        <v>432</v>
      </c>
      <c r="D387" s="42">
        <v>1</v>
      </c>
      <c r="E387" s="70" t="s">
        <v>72</v>
      </c>
      <c r="F387" s="107"/>
      <c r="G387" s="102"/>
      <c r="H387" s="29">
        <f t="shared" si="9"/>
        <v>0</v>
      </c>
    </row>
    <row r="388" spans="1:8" ht="12.75">
      <c r="A388" s="80"/>
      <c r="B388" s="27" t="s">
        <v>471</v>
      </c>
      <c r="C388" s="28" t="s">
        <v>433</v>
      </c>
      <c r="D388" s="42">
        <v>3</v>
      </c>
      <c r="E388" s="70" t="s">
        <v>72</v>
      </c>
      <c r="F388" s="107"/>
      <c r="G388" s="102"/>
      <c r="H388" s="29">
        <f t="shared" si="9"/>
        <v>0</v>
      </c>
    </row>
    <row r="389" spans="1:8" ht="12.75">
      <c r="A389" s="80"/>
      <c r="B389" s="27" t="s">
        <v>472</v>
      </c>
      <c r="C389" s="28" t="s">
        <v>434</v>
      </c>
      <c r="D389" s="42">
        <v>5</v>
      </c>
      <c r="E389" s="70" t="s">
        <v>72</v>
      </c>
      <c r="F389" s="107"/>
      <c r="G389" s="102"/>
      <c r="H389" s="29">
        <f t="shared" si="9"/>
        <v>0</v>
      </c>
    </row>
    <row r="390" spans="1:8" ht="12.75">
      <c r="A390" s="80"/>
      <c r="B390" s="27" t="s">
        <v>473</v>
      </c>
      <c r="C390" s="28" t="s">
        <v>435</v>
      </c>
      <c r="D390" s="42">
        <v>2</v>
      </c>
      <c r="E390" s="70" t="s">
        <v>72</v>
      </c>
      <c r="F390" s="107"/>
      <c r="G390" s="102"/>
      <c r="H390" s="29">
        <f t="shared" si="9"/>
        <v>0</v>
      </c>
    </row>
    <row r="391" spans="1:8" ht="12.75">
      <c r="A391" s="80"/>
      <c r="B391" s="27" t="s">
        <v>474</v>
      </c>
      <c r="C391" s="28" t="s">
        <v>436</v>
      </c>
      <c r="D391" s="42">
        <v>12</v>
      </c>
      <c r="E391" s="70" t="s">
        <v>72</v>
      </c>
      <c r="F391" s="107"/>
      <c r="G391" s="102"/>
      <c r="H391" s="29">
        <f t="shared" si="9"/>
        <v>0</v>
      </c>
    </row>
    <row r="392" spans="1:8" ht="12.75">
      <c r="A392" s="80"/>
      <c r="B392" s="27" t="s">
        <v>475</v>
      </c>
      <c r="C392" s="28" t="s">
        <v>437</v>
      </c>
      <c r="D392" s="42">
        <v>2</v>
      </c>
      <c r="E392" s="70" t="s">
        <v>72</v>
      </c>
      <c r="F392" s="107"/>
      <c r="G392" s="102"/>
      <c r="H392" s="29">
        <f t="shared" si="9"/>
        <v>0</v>
      </c>
    </row>
    <row r="393" spans="1:8" ht="12.75">
      <c r="A393" s="80"/>
      <c r="B393" s="27" t="s">
        <v>476</v>
      </c>
      <c r="C393" s="28" t="s">
        <v>438</v>
      </c>
      <c r="D393" s="42">
        <v>13</v>
      </c>
      <c r="E393" s="70" t="s">
        <v>72</v>
      </c>
      <c r="F393" s="107"/>
      <c r="G393" s="102"/>
      <c r="H393" s="29">
        <f t="shared" si="9"/>
        <v>0</v>
      </c>
    </row>
    <row r="394" spans="1:8" ht="25.5">
      <c r="A394" s="80"/>
      <c r="B394" s="27" t="s">
        <v>477</v>
      </c>
      <c r="C394" s="28" t="s">
        <v>439</v>
      </c>
      <c r="D394" s="42">
        <v>1</v>
      </c>
      <c r="E394" s="70" t="s">
        <v>16</v>
      </c>
      <c r="F394" s="107"/>
      <c r="G394" s="102"/>
      <c r="H394" s="29">
        <f t="shared" si="9"/>
        <v>0</v>
      </c>
    </row>
    <row r="395" spans="1:8" ht="13.5" thickBot="1">
      <c r="A395" s="91"/>
      <c r="B395" s="92"/>
      <c r="C395" s="93" t="s">
        <v>440</v>
      </c>
      <c r="D395" s="94"/>
      <c r="E395" s="95"/>
      <c r="F395" s="96">
        <f>SUMPRODUCT(F331:F394,D331:D394)</f>
        <v>0</v>
      </c>
      <c r="G395" s="96">
        <f>SUMPRODUCT(G331:G394,D331:D394)</f>
        <v>0</v>
      </c>
      <c r="H395" s="37">
        <f>SUM(H331:H394)</f>
        <v>0</v>
      </c>
    </row>
    <row r="396" spans="1:8" ht="13.5" thickBot="1">
      <c r="A396" s="97"/>
      <c r="B396" s="38"/>
      <c r="C396" s="39" t="s">
        <v>441</v>
      </c>
      <c r="D396" s="44"/>
      <c r="E396" s="98"/>
      <c r="F396" s="99">
        <f>SUM(F395,F328,F123)</f>
        <v>0</v>
      </c>
      <c r="G396" s="100">
        <f>SUM(G395,G328,G123)</f>
        <v>0</v>
      </c>
      <c r="H396" s="40">
        <f>SUM(H395,H328,H123)</f>
        <v>0</v>
      </c>
    </row>
    <row r="397" spans="1:8" ht="12.75">
      <c r="A397" s="91"/>
      <c r="B397" s="92"/>
      <c r="C397" s="93" t="s">
        <v>605</v>
      </c>
      <c r="D397" s="94"/>
      <c r="E397" s="95"/>
      <c r="F397" s="96"/>
      <c r="G397" s="96"/>
      <c r="H397" s="37"/>
    </row>
    <row r="398" spans="1:8" ht="38.25" customHeight="1" thickBot="1">
      <c r="A398" s="101"/>
      <c r="B398" s="47"/>
      <c r="C398" s="112" t="s">
        <v>606</v>
      </c>
      <c r="D398" s="113"/>
      <c r="E398" s="113"/>
      <c r="F398" s="113"/>
      <c r="G398" s="113"/>
      <c r="H398" s="114"/>
    </row>
  </sheetData>
  <sheetProtection password="C690" sheet="1" objects="1" scenarios="1"/>
  <mergeCells count="13">
    <mergeCell ref="C398:H398"/>
    <mergeCell ref="A7:A8"/>
    <mergeCell ref="B7:B8"/>
    <mergeCell ref="C7:C8"/>
    <mergeCell ref="D7:D8"/>
    <mergeCell ref="E7:E8"/>
    <mergeCell ref="F7:G7"/>
    <mergeCell ref="A1:H1"/>
    <mergeCell ref="A2:H2"/>
    <mergeCell ref="A3:H3"/>
    <mergeCell ref="A4:H4"/>
    <mergeCell ref="A5:H5"/>
    <mergeCell ref="A6:H6"/>
  </mergeCells>
  <printOptions horizontalCentered="1"/>
  <pageMargins left="0.5118110236220472" right="0.5118110236220472" top="0.984251968503937" bottom="0.7874015748031497" header="0.31496062992125984" footer="0.31496062992125984"/>
  <pageSetup horizontalDpi="600" verticalDpi="600" orientation="landscape" paperSize="9" scale="99" r:id="rId3"/>
  <headerFooter alignWithMargins="0">
    <oddHeader>&amp;L&amp;"-,Regular"&amp;12&amp;G
&amp;10BANCO DO ESTADO DO RIO GRANDE DO SUL S. A.
UNIDADE DE ENGENHARIA&amp;12
&amp;R&amp;"Lucida Grande,Regular"&amp;8FOLHA &amp;P/&amp;N
AGÊNCIA/ÓRGÃO             Nº PLANILHA
[   5º Pavto - Ed. Sede   ]        [                            ]</oddHeader>
    <oddFooter>&amp;L&amp;"-,Regular"ÁREA:                              EXEC.:                        CONF.:                                            
           &amp;C&amp;"-,Regular"AUTORIZ.:                   FORNECEDOR:  
&amp;R&amp;"-,Regular"                      DATA: __/__/__     
&amp;F</oddFooter>
  </headerFooter>
  <colBreaks count="1" manualBreakCount="1">
    <brk id="8" max="6553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Regina Stockmans</dc:creator>
  <cp:keywords/>
  <dc:description/>
  <cp:lastModifiedBy>Barbara Schaffer</cp:lastModifiedBy>
  <cp:lastPrinted>2016-09-30T12:08:51Z</cp:lastPrinted>
  <dcterms:created xsi:type="dcterms:W3CDTF">2014-10-09T21:28:27Z</dcterms:created>
  <dcterms:modified xsi:type="dcterms:W3CDTF">2016-11-22T12:25:38Z</dcterms:modified>
  <cp:category/>
  <cp:version/>
  <cp:contentType/>
  <cp:contentStatus/>
</cp:coreProperties>
</file>